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51" documentId="13_ncr:1_{F6CB121F-512D-4AA6-A0C1-0FB36C537598}" xr6:coauthVersionLast="47" xr6:coauthVersionMax="47" xr10:uidLastSave="{5AC9B907-6FD6-44FF-9ABA-4AF27719526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<sst xmlns="http://schemas.openxmlformats.org/spreadsheetml/2006/main" count="178604" uniqueCount="39085">
  <si>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</si>
  <si>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</si>
  <si>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</si>
  <si>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</si>
  <si>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</si>
  <si>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</si>
  <si>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</si>
  <si>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</si>
  <si>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</si>
  <si>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</si>
  <si>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</si>
  <si>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</si>
  <si>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</si>
  <si>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</si>
  <si>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</si>
  <si>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</si>
  <si>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</si>
  <si>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</si>
  <si>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</si>
  <si>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</si>
  <si>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</si>
  <si>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</si>
  <si>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</si>
  <si>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</si>
  <si>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</si>
  <si>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</si>
  <si>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</si>
  <si>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</si>
  <si>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</si>
  <si>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</si>
  <si>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</si>
  <si>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</si>
  <si>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</si>
  <si>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</si>
  <si>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</si>
  <si>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</si>
  <si>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</si>
  <si>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</si>
  <si>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</si>
  <si>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</si>
  <si>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</si>
  <si>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</si>
  <si>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</si>
  <si>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</si>
  <si>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</si>
  <si>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</si>
  <si>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</si>
  <si>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</si>
  <si>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</si>
  <si>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</si>
  <si>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</si>
  <si>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</si>
  <si>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</si>
  <si>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</si>
  <si>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</si>
  <si>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</si>
  <si>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</si>
  <si>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</si>
  <si>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</si>
  <si>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</si>
  <si>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</si>
  <si>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</si>
  <si>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</si>
  <si>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</si>
  <si>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</si>
  <si>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</si>
  <si>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</si>
  <si>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</si>
  <si>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</si>
  <si>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</si>
  <si>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</si>
  <si>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</si>
  <si>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</si>
  <si>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</si>
  <si>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</si>
  <si>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</si>
  <si>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</si>
  <si>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</si>
  <si>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</si>
  <si>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</si>
  <si>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</si>
  <si>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</si>
  <si>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</si>
  <si>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</si>
  <si>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</si>
  <si>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</si>
  <si>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</si>
  <si>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</si>
  <si>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</si>
  <si>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</si>
  <si>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</si>
  <si>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</si>
  <si>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</si>
  <si>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</si>
  <si>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</si>
  <si>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</si>
  <si>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</si>
  <si>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</si>
  <si>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</si>
  <si>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</si>
  <si>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</si>
  <si>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</si>
  <si>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</si>
  <si>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</si>
  <si>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</si>
  <si>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</si>
  <si>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</si>
  <si>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</si>
  <si>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</si>
  <si>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</si>
  <si>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</si>
  <si>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</si>
  <si>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</si>
  <si>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</si>
  <si>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</si>
  <si>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</si>
  <si>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</si>
  <si>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</si>
  <si>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</si>
  <si>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</si>
  <si>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</si>
  <si>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</si>
  <si>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</si>
  <si>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</si>
  <si>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</si>
  <si>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</si>
  <si>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</si>
  <si>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</si>
  <si>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</si>
  <si>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</si>
  <si>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</si>
  <si>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</si>
  <si>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</si>
  <si>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</si>
  <si>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</si>
  <si>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</si>
  <si>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</si>
  <si>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</si>
  <si>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</si>
  <si>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</si>
  <si>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</si>
  <si>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</si>
  <si>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</si>
  <si>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</si>
  <si>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</si>
  <si>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</si>
  <si>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</si>
  <si>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</si>
  <si>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</si>
  <si>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</si>
  <si>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</si>
  <si>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</si>
  <si>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</si>
  <si>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</si>
  <si>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</si>
  <si>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</si>
  <si>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</si>
  <si>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</si>
  <si>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</si>
  <si>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</si>
  <si>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</si>
  <si>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</si>
  <si>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</si>
  <si>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</si>
  <si>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</si>
  <si>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</si>
  <si>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</si>
  <si>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</si>
  <si>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</si>
  <si>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</si>
  <si>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</si>
  <si>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</si>
  <si>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</si>
  <si>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</si>
  <si>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</si>
  <si>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</si>
  <si>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</si>
  <si>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</si>
  <si>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</si>
  <si>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</si>
  <si>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</si>
  <si>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</si>
  <si>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</si>
  <si>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</si>
  <si>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</si>
  <si>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</si>
  <si>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</si>
  <si>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</si>
  <si>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</si>
  <si>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</si>
  <si>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</si>
  <si>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</si>
  <si>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</si>
  <si>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</si>
  <si>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</si>
  <si>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</si>
  <si>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</si>
  <si>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</si>
  <si>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</si>
  <si>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</si>
  <si>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</si>
  <si>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</si>
  <si>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</si>
  <si>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</si>
  <si>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</si>
  <si>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</si>
  <si>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</si>
  <si>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</si>
  <si>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</si>
  <si>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</si>
  <si>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</si>
  <si>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</si>
  <si>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</si>
  <si>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</si>
  <si>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</si>
  <si>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</si>
  <si>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</si>
  <si>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</si>
  <si>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</si>
  <si>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</si>
  <si>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</si>
  <si>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</si>
  <si>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</si>
  <si>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</si>
  <si>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</si>
  <si>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</si>
  <si>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</si>
  <si>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</si>
  <si>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</si>
  <si>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</si>
  <si>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</si>
  <si>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</si>
  <si>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</si>
  <si>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</si>
  <si>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</si>
  <si>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</si>
  <si>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</si>
  <si>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</si>
  <si>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</si>
  <si>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</si>
  <si>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</si>
  <si>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</si>
  <si>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</si>
  <si>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</si>
  <si>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</si>
  <si>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</si>
  <si>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</si>
  <si>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</si>
  <si>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</si>
  <si>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</si>
  <si>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</si>
  <si>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</si>
  <si>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</si>
  <si>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</si>
  <si>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</si>
  <si>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</si>
  <si>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</si>
  <si>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</si>
  <si>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</si>
  <si>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</si>
  <si>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</si>
  <si>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</si>
  <si>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</si>
  <si>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</si>
  <si>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</si>
  <si>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</si>
  <si>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</si>
  <si>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</si>
  <si>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</si>
  <si>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</si>
  <si>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</si>
  <si>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</si>
  <si>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</si>
  <si>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</si>
  <si>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</si>
  <si>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</si>
  <si>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</si>
  <si>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</si>
  <si>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</si>
  <si>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</si>
  <si>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</si>
  <si>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</si>
  <si>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</si>
  <si>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</si>
  <si>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</si>
  <si>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</si>
  <si>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</si>
  <si>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</si>
  <si>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</si>
  <si>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</si>
  <si>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</si>
  <si>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</si>
  <si>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</si>
  <si>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</si>
  <si>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</si>
  <si>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</si>
  <si>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</si>
  <si>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</si>
  <si>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</si>
  <si>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</si>
  <si>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</si>
  <si>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</si>
  <si>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</si>
  <si>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</si>
  <si>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</si>
  <si>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</si>
  <si>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</si>
  <si>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</si>
  <si>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</si>
  <si>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</si>
  <si>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</si>
  <si>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</si>
  <si>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</si>
  <si>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</si>
  <si>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</si>
  <si>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</si>
  <si>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</si>
  <si>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</si>
  <si>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</si>
  <si>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</si>
  <si>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</si>
  <si>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</si>
  <si>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</si>
  <si>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</si>
  <si>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</si>
  <si>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</si>
  <si>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</si>
  <si>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</si>
  <si>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</si>
  <si>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</si>
  <si>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</si>
  <si>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</si>
  <si>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</si>
  <si>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</si>
  <si>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</si>
  <si>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</si>
  <si>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</si>
  <si>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</si>
  <si>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</si>
  <si>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</si>
  <si>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</si>
  <si>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</si>
  <si>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</si>
  <si>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</si>
  <si>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</si>
  <si>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</si>
  <si>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</si>
  <si>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</si>
  <si>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</si>
  <si>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</si>
  <si>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</si>
  <si>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</si>
  <si>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</si>
  <si>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</si>
  <si>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</si>
  <si>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</si>
  <si>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</si>
  <si>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</si>
  <si>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</si>
  <si>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</si>
  <si>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</si>
  <si>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</si>
  <si>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</si>
  <si>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</si>
  <si>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</si>
  <si>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</si>
  <si>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</si>
  <si>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</si>
  <si>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</si>
  <si>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</si>
  <si>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</si>
  <si>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</si>
  <si>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</si>
  <si>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</si>
  <si>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</si>
  <si>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</si>
  <si>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</si>
  <si>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</si>
  <si>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</si>
  <si>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</si>
  <si>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</si>
  <si>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</si>
  <si>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</si>
  <si>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</si>
  <si>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</si>
  <si>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</si>
  <si>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</si>
  <si>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</si>
  <si>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</si>
  <si>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</si>
  <si>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</si>
  <si>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</si>
  <si>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</si>
  <si>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</si>
  <si>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</si>
  <si>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</si>
  <si>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</si>
  <si>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</si>
  <si>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</si>
  <si>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</si>
  <si>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</si>
  <si>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</si>
  <si>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</si>
  <si>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</si>
  <si>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</si>
  <si>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</si>
  <si>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</si>
  <si>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</si>
  <si>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</si>
  <si>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</si>
  <si>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</si>
  <si>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</si>
  <si>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</si>
  <si>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</si>
  <si>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</si>
  <si>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</si>
  <si>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</si>
  <si>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</si>
  <si>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</si>
  <si>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</si>
  <si>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</si>
  <si>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</si>
  <si>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</si>
  <si>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</si>
  <si>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</si>
  <si>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</si>
  <si>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</si>
  <si>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</si>
  <si>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</si>
  <si>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</si>
  <si>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</si>
  <si>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</si>
  <si>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</si>
  <si>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</si>
  <si>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</si>
  <si>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</si>
  <si>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</si>
  <si>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</si>
  <si>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</si>
  <si>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</si>
  <si>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</si>
  <si>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</si>
  <si>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</si>
  <si>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</si>
  <si>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</si>
  <si>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</si>
  <si>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</si>
  <si>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</si>
  <si>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</si>
  <si>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</si>
  <si>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</si>
  <si>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</si>
  <si>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</si>
  <si>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</si>
  <si>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</si>
  <si>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</si>
  <si>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</si>
  <si>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</si>
  <si>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</si>
  <si>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</si>
  <si>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</si>
  <si>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</si>
  <si>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</si>
  <si>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</si>
  <si>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</si>
  <si>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</si>
  <si>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</si>
  <si>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</si>
  <si>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</si>
  <si>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</si>
  <si>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</si>
  <si>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</si>
  <si>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</si>
  <si>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</si>
  <si>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</si>
  <si>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</si>
  <si>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</si>
  <si>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</si>
  <si>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</si>
  <si>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</si>
  <si>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</si>
  <si>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</si>
  <si>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</si>
  <si>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</si>
  <si>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</si>
  <si>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</si>
  <si>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</si>
  <si>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</si>
  <si>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</si>
  <si>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</si>
  <si>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</si>
  <si>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</si>
  <si>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</si>
  <si>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</si>
  <si>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</si>
  <si>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</si>
  <si>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</si>
  <si>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</si>
  <si>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</si>
  <si>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</si>
  <si>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</si>
  <si>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</si>
  <si>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</si>
  <si>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</si>
  <si>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</si>
  <si>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</si>
  <si>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</si>
  <si>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</si>
  <si>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</si>
  <si>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</si>
  <si>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</si>
  <si>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</si>
  <si>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</si>
  <si>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</si>
  <si>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</si>
  <si>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</si>
  <si>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</si>
  <si>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</si>
  <si>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</si>
  <si>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</si>
  <si>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</si>
  <si>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</si>
  <si>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</si>
  <si>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</si>
  <si>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</si>
  <si>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</si>
  <si>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</si>
  <si>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</si>
  <si>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</si>
  <si>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</si>
  <si>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</si>
  <si>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</si>
  <si>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</si>
  <si>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</si>
  <si>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</si>
  <si>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</si>
  <si>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</si>
  <si>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</si>
  <si>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</si>
  <si>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</si>
  <si>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</si>
  <si>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</si>
  <si>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</si>
  <si>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</si>
  <si>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</si>
  <si>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</si>
  <si>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</si>
  <si>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</si>
  <si>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</si>
  <si>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</si>
  <si>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</si>
  <si>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</si>
  <si>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</si>
  <si>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</si>
  <si>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</si>
  <si>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</si>
  <si>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</si>
  <si>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</si>
  <si>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</si>
  <si>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</si>
  <si>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</si>
  <si>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</si>
  <si>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</si>
  <si>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</si>
  <si>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</si>
  <si>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</si>
  <si>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</si>
  <si>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</si>
  <si>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</si>
  <si>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</si>
  <si>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</si>
  <si>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</si>
  <si>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</si>
  <si>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</si>
  <si>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</si>
  <si>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</si>
  <si>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</si>
  <si>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</si>
  <si>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</si>
  <si>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</si>
  <si>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</si>
  <si>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</si>
  <si>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</si>
  <si>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</si>
  <si>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</si>
  <si>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</si>
  <si>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</si>
  <si>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</si>
  <si>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</si>
  <si>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</si>
  <si>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</si>
  <si>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</si>
  <si>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</si>
  <si>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</si>
  <si>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</si>
  <si>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</si>
  <si>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</si>
  <si>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</si>
  <si>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</si>
  <si>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</si>
  <si>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</si>
  <si>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</si>
  <si>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</si>
  <si>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</si>
  <si>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</si>
  <si>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</si>
  <si>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</si>
  <si>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</si>
  <si>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</si>
  <si>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</si>
  <si>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</si>
  <si>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</si>
  <si>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</si>
  <si>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</si>
  <si>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</si>
  <si>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</si>
  <si>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</si>
  <si>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</si>
  <si>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</si>
  <si>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</si>
  <si>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</si>
  <si>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</si>
  <si>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</si>
  <si>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</si>
  <si>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</si>
  <si>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</si>
  <si>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</si>
  <si>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</si>
  <si>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</si>
  <si>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</si>
  <si>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</si>
  <si>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</si>
  <si>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</si>
  <si>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</si>
  <si>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</si>
  <si>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</si>
  <si>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</si>
  <si>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</si>
  <si>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</si>
  <si>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</si>
  <si>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</si>
  <si>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</si>
  <si>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</si>
  <si>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</si>
  <si>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</si>
  <si>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</si>
  <si>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</si>
  <si>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</si>
  <si>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</si>
  <si>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</si>
  <si>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</si>
  <si>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</si>
  <si>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</si>
  <si>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</si>
  <si>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</si>
  <si>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</si>
  <si>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</si>
  <si>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</si>
  <si>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</si>
  <si>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</si>
  <si>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</si>
  <si>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</si>
  <si>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</si>
  <si>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</si>
  <si>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</si>
  <si>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</si>
  <si>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</si>
  <si>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</si>
  <si>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</si>
  <si>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</si>
  <si>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</si>
  <si>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</si>
  <si>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</si>
  <si>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</si>
  <si>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</si>
  <si>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</si>
  <si>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</si>
  <si>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</si>
  <si>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</si>
  <si>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</si>
  <si>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</si>
  <si>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</si>
  <si>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</si>
  <si>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</si>
  <si>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</si>
  <si>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</si>
  <si>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</si>
  <si>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</si>
  <si>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</si>
  <si>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</si>
  <si>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</si>
  <si>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</si>
  <si>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</si>
  <si>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</si>
  <si>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</si>
  <si>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</si>
  <si>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</si>
  <si>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</si>
  <si>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</si>
  <si>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</si>
  <si>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</si>
  <si>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</si>
  <si>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</si>
  <si>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</si>
  <si>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</si>
  <si>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</si>
  <si>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</si>
  <si>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</si>
  <si>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</si>
  <si>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</si>
  <si>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</si>
  <si>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</si>
  <si>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</si>
  <si>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</si>
  <si>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</si>
  <si>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</si>
  <si>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</si>
  <si>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</si>
  <si>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</si>
  <si>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</si>
  <si>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</si>
  <si>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</si>
  <si>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</si>
  <si>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</si>
  <si>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</si>
  <si>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</si>
  <si>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</si>
  <si>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</si>
  <si>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</si>
  <si>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</si>
  <si>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</si>
  <si>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</si>
  <si>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</si>
  <si>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</si>
  <si>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</si>
  <si>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</si>
  <si>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</si>
  <si>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</si>
  <si>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</si>
  <si>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</si>
  <si>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</si>
  <si>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</si>
  <si>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</si>
  <si>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</si>
  <si>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</si>
  <si>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</si>
  <si>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</si>
  <si>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</si>
  <si>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</si>
  <si>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</si>
  <si>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</si>
  <si>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</si>
  <si>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</si>
  <si>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</si>
  <si>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</si>
  <si>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</si>
  <si>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</si>
  <si>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</si>
  <si>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</si>
  <si>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</si>
  <si>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</si>
  <si>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</si>
  <si>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</si>
  <si>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</si>
  <si>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</si>
  <si>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</si>
  <si>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</si>
  <si>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</si>
  <si>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</si>
  <si>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</si>
  <si>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</si>
  <si>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</si>
  <si>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</si>
  <si>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</si>
  <si>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</si>
  <si>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</si>
  <si>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</si>
  <si>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</si>
  <si>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</si>
  <si>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</si>
  <si>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</si>
  <si>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</si>
  <si>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</si>
  <si>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</si>
  <si>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</si>
  <si>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</si>
  <si>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</si>
  <si>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</si>
  <si>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</si>
  <si>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</si>
  <si>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</si>
  <si>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</si>
  <si>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</si>
  <si>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</si>
  <si>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</si>
  <si>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</si>
  <si>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</si>
  <si>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</si>
  <si>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</si>
  <si>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</si>
  <si>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</si>
  <si>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</si>
  <si>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</si>
  <si>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</si>
  <si>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</si>
  <si>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</si>
  <si>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</si>
  <si>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</si>
  <si>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</si>
  <si>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</si>
  <si>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</si>
  <si>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</si>
  <si>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</si>
  <si>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</si>
  <si>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</si>
  <si>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</si>
  <si>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</si>
  <si>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</si>
  <si>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</si>
  <si>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</si>
  <si>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</si>
  <si>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</si>
  <si>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</si>
  <si>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</si>
  <si>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</si>
  <si>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</si>
  <si>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</si>
  <si>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</si>
  <si>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</si>
  <si>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</si>
  <si>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</si>
  <si>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</si>
  <si>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</si>
  <si>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</si>
  <si>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</si>
  <si>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</si>
  <si>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</si>
  <si>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</si>
  <si>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</si>
  <si>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</si>
  <si>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</si>
  <si>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</si>
  <si>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</si>
  <si>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</si>
  <si>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</si>
  <si>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</si>
  <si>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</si>
  <si>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</si>
  <si>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</si>
  <si>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</si>
  <si>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</si>
  <si>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</si>
  <si>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</si>
  <si>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</si>
  <si>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</si>
  <si>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</si>
  <si>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</si>
  <si>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</si>
  <si>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</si>
  <si>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</si>
  <si>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</si>
  <si>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</si>
  <si>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</si>
  <si>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</si>
  <si>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</si>
  <si>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</si>
  <si>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</si>
  <si>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</si>
  <si>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</si>
  <si>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</si>
  <si>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</si>
  <si>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</si>
  <si>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</si>
  <si>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</si>
  <si>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</si>
  <si>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</si>
  <si>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</si>
  <si>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</si>
  <si>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</si>
  <si>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</si>
  <si>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</si>
  <si>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</si>
  <si>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</si>
  <si>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</si>
  <si>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</si>
  <si>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</si>
  <si>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</si>
  <si>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</si>
  <si>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</si>
  <si>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</si>
  <si>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</si>
  <si>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</si>
  <si>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</si>
  <si>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</si>
  <si>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</si>
  <si>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</si>
  <si>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</si>
  <si>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</si>
  <si>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</si>
  <si>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</si>
  <si>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</si>
  <si>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</si>
  <si>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</si>
  <si>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</si>
  <si>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</si>
  <si>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</si>
  <si>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</si>
  <si>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</si>
  <si>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</si>
  <si>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</si>
  <si>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</si>
  <si>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</si>
  <si>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</si>
  <si>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</si>
  <si>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</si>
  <si>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</si>
  <si>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</si>
  <si>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</si>
  <si>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</si>
  <si>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</si>
  <si>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</si>
  <si>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</si>
  <si>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</si>
  <si>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</si>
  <si>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</si>
  <si>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</si>
  <si>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</si>
  <si>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</si>
  <si>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</si>
  <si>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</si>
  <si>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</si>
  <si>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</si>
  <si>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</si>
  <si>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</si>
  <si>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</si>
  <si>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</si>
  <si>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</si>
  <si>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</si>
  <si>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</si>
  <si>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</si>
  <si>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</si>
  <si>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</si>
  <si>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</si>
  <si>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</si>
  <si>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</si>
  <si>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</si>
  <si>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</si>
  <si>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</si>
  <si>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</si>
  <si>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</si>
  <si>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</si>
  <si>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</si>
  <si>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</si>
  <si>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</si>
  <si>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</si>
  <si>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</si>
  <si>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</si>
  <si>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</si>
  <si>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</si>
  <si>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</si>
  <si>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</si>
  <si>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</si>
  <si>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</si>
  <si>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</si>
  <si>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</si>
  <si>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</si>
  <si>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</si>
  <si>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</si>
  <si>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</si>
  <si>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</si>
  <si>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</si>
  <si>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</si>
  <si>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</si>
  <si>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</si>
  <si>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</si>
  <si>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</si>
  <si>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</si>
  <si>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</si>
  <si>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</si>
  <si>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</si>
  <si>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</si>
  <si>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</si>
  <si>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</si>
  <si>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</si>
  <si>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</si>
  <si>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</si>
  <si>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</si>
  <si>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</si>
  <si>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</si>
  <si>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</si>
  <si>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</si>
  <si>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</si>
  <si>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</si>
  <si>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</si>
  <si>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</si>
  <si>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</si>
  <si>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</si>
  <si>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</si>
  <si>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</si>
  <si>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</si>
  <si>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</si>
  <si>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</si>
  <si>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</si>
  <si>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</si>
  <si>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</si>
  <si>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</si>
  <si>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</si>
  <si>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</si>
  <si>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</si>
  <si>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</si>
  <si>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</si>
  <si>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</si>
  <si>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</si>
  <si>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</si>
  <si>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</si>
  <si>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</si>
  <si>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</si>
  <si>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</si>
  <si>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</si>
  <si>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</si>
  <si>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</si>
  <si>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</si>
  <si>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</si>
  <si>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</si>
  <si>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</si>
  <si>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</si>
  <si>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</si>
  <si>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</si>
  <si>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</si>
  <si>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</si>
  <si>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</si>
  <si>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</si>
  <si>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</si>
  <si>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</si>
  <si>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</si>
  <si>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</si>
  <si>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</si>
  <si>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</si>
  <si>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</si>
  <si>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</si>
  <si>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</si>
  <si>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</si>
  <si>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</si>
  <si>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</si>
  <si>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</si>
  <si>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</si>
  <si>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</si>
  <si>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</si>
  <si>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</si>
  <si>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</si>
  <si>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</si>
  <si>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</si>
  <si>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</si>
  <si>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</si>
  <si>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</si>
  <si>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</si>
  <si>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</si>
  <si>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</si>
  <si>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</si>
  <si>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</si>
  <si>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</si>
  <si>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</si>
  <si>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</si>
  <si>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</si>
  <si>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</si>
  <si>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</si>
  <si>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</si>
  <si>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</si>
  <si>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</si>
  <si>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</si>
  <si>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</si>
  <si>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</si>
  <si>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</si>
  <si>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</si>
  <si>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</si>
  <si>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</si>
  <si>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</si>
  <si>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</si>
  <si>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</si>
  <si>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</si>
  <si>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</si>
  <si>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</si>
  <si>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</si>
  <si>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</si>
  <si>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</si>
  <si>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</si>
  <si>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</si>
  <si>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</si>
  <si>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</si>
  <si>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</si>
  <si>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</si>
  <si>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</si>
  <si>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</si>
  <si>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</si>
  <si>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</si>
  <si>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</si>
  <si>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</si>
  <si>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</si>
  <si>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</si>
  <si>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</si>
  <si>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</si>
  <si>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</si>
  <si>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</si>
  <si>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</si>
  <si>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</si>
  <si>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</si>
  <si>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</si>
  <si>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</si>
  <si>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</si>
  <si>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</si>
  <si>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</si>
  <si>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</si>
  <si>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</si>
  <si>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</si>
  <si>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</si>
  <si>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</si>
  <si>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</si>
  <si>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</si>
  <si>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</si>
  <si>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</si>
  <si>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</si>
  <si>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</si>
  <si>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</si>
  <si>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</si>
  <si>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</si>
  <si>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</si>
  <si>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</si>
  <si>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</si>
  <si>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</si>
  <si>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</si>
  <si>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</si>
  <si>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</si>
  <si>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</si>
  <si>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</si>
  <si>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</si>
  <si>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</si>
  <si>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</si>
  <si>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</si>
  <si>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</si>
  <si>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</si>
  <si>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</si>
  <si>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</si>
  <si>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</si>
  <si>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</si>
  <si>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</si>
  <si>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</si>
  <si>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</si>
  <si>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</si>
  <si>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</si>
  <si>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</si>
  <si>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</si>
  <si>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</si>
  <si>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</si>
  <si>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</si>
  <si>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</si>
  <si>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</si>
  <si>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</si>
  <si>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</si>
  <si>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</si>
  <si>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</si>
  <si>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</si>
  <si>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</si>
  <si>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</si>
  <si>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</si>
  <si>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</si>
  <si>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</si>
  <si>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</si>
  <si>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</si>
  <si>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</si>
  <si>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</si>
  <si>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</si>
  <si>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</si>
  <si>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</si>
  <si>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</si>
  <si>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</si>
  <si>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</si>
  <si>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</si>
  <si>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</si>
  <si>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</si>
  <si>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</si>
  <si>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</si>
  <si>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</si>
  <si>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</si>
  <si>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</si>
  <si>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</si>
  <si>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</si>
  <si>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</si>
  <si>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</si>
  <si>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</si>
  <si>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</si>
  <si>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</si>
  <si>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</si>
  <si>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</si>
  <si>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</si>
  <si>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</si>
  <si>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</si>
  <si>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</si>
  <si>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</si>
  <si>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</si>
  <si>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</si>
  <si>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</si>
  <si>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</si>
  <si>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</si>
  <si>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</si>
  <si>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</si>
  <si>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</si>
  <si>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</si>
  <si>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</si>
  <si>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</si>
  <si>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</si>
  <si>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</si>
  <si>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</si>
  <si>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</si>
  <si>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</si>
  <si>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</si>
  <si>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</si>
  <si>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</si>
  <si>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</si>
  <si>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</si>
  <si>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</si>
  <si>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</si>
  <si>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</si>
  <si>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</si>
  <si>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</si>
  <si>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</si>
  <si>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</si>
  <si>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</si>
  <si>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</si>
  <si>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</si>
  <si>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</si>
  <si>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</si>
  <si>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</si>
  <si>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</si>
  <si>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</si>
  <si>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</si>
  <si>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</si>
  <si>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</si>
  <si>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</si>
  <si>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</si>
  <si>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</si>
  <si>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</si>
  <si>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</si>
  <si>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</si>
  <si>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</si>
  <si>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</si>
  <si>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</si>
  <si>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</si>
  <si>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</si>
  <si>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</si>
  <si>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</si>
  <si>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</si>
  <si>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</si>
  <si>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</si>
  <si>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</si>
  <si>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</si>
  <si>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</si>
  <si>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</si>
  <si>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</si>
  <si>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</si>
  <si>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</si>
  <si>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</si>
  <si>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</si>
  <si>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</si>
  <si>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</si>
  <si>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</si>
  <si>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</si>
  <si>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</si>
  <si>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</si>
  <si>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</si>
  <si>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</si>
  <si>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</si>
  <si>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</si>
  <si>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</si>
  <si>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</si>
  <si>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</si>
  <si>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</si>
  <si>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</si>
  <si>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</si>
  <si>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</si>
  <si>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</si>
  <si>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</si>
  <si>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</si>
  <si>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</si>
  <si>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</si>
  <si>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</si>
  <si>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</si>
  <si>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</si>
  <si>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</si>
  <si>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</si>
  <si>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</si>
  <si>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</si>
  <si>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</si>
  <si>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</si>
  <si>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</si>
  <si>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</si>
  <si>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</si>
  <si>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</si>
  <si>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</si>
  <si>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</si>
  <si>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</si>
  <si>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</si>
  <si>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</si>
  <si>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</si>
  <si>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</si>
  <si>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</si>
  <si>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</si>
  <si>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</si>
  <si>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</si>
  <si>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</si>
  <si>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</si>
  <si>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</si>
  <si>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</si>
  <si>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</si>
  <si>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</si>
  <si>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</si>
  <si>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</si>
  <si>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</si>
  <si>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</si>
  <si>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</si>
  <si>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</si>
  <si>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</si>
  <si>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</si>
  <si>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</si>
  <si>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</si>
  <si>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</si>
  <si>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</si>
  <si>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</si>
  <si>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</si>
  <si>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</si>
  <si>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</si>
  <si>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</si>
  <si>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</si>
  <si>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</si>
  <si>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</si>
  <si>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</si>
  <si>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</si>
  <si>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</si>
  <si>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</si>
  <si>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</si>
  <si>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</si>
  <si>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</si>
  <si>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</si>
  <si>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</si>
  <si>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</si>
  <si>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</si>
  <si>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</si>
  <si>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</si>
  <si>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</si>
  <si>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</si>
  <si>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</si>
  <si>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</si>
  <si>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</si>
  <si>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</si>
  <si>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</si>
  <si>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</si>
  <si>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</si>
  <si>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</si>
  <si>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</si>
  <si>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</si>
  <si>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</si>
  <si>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</si>
  <si>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</si>
  <si>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</si>
  <si>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</si>
  <si>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</si>
  <si>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</si>
  <si>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</si>
  <si>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</si>
  <si>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</si>
  <si>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</si>
  <si>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</si>
  <si>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</si>
  <si>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</si>
  <si>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</si>
  <si>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</si>
  <si>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</si>
  <si>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</si>
  <si>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</si>
  <si>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</si>
  <si>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</si>
  <si>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</si>
  <si>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</si>
  <si>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</si>
  <si>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</si>
  <si>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</si>
  <si>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</si>
  <si>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</si>
  <si>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</si>
  <si>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</si>
  <si>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</si>
  <si>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</si>
  <si>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</si>
  <si>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</si>
  <si>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</si>
  <si>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</si>
  <si>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</si>
  <si>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</si>
  <si>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</si>
  <si>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</si>
  <si>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</si>
  <si>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</si>
  <si>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</si>
  <si>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</si>
  <si>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</si>
  <si>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</si>
  <si>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</si>
  <si>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</si>
  <si>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</si>
  <si>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</si>
  <si>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</si>
  <si>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</si>
  <si>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</si>
  <si>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</si>
  <si>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</si>
  <si>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</si>
  <si>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</si>
  <si>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</si>
  <si>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</si>
  <si>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</si>
  <si>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</si>
  <si>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</si>
  <si>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</si>
  <si>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</si>
  <si>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</si>
  <si>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</si>
  <si>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</si>
  <si>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</si>
  <si>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</si>
  <si>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</si>
  <si>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</si>
  <si>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</si>
  <si>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</si>
  <si>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</si>
  <si>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</si>
  <si>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</si>
  <si>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</si>
  <si>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</si>
  <si>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</si>
  <si>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</si>
  <si>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</si>
  <si>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</si>
  <si>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</si>
  <si>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</si>
  <si>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</si>
  <si>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</si>
  <si>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</si>
  <si>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</si>
  <si>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</si>
  <si>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</si>
  <si>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</si>
  <si>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</si>
  <si>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</si>
  <si>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</si>
  <si>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</si>
  <si>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</si>
  <si>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</si>
  <si>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</si>
  <si>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</si>
  <si>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</si>
  <si>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</si>
  <si>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</si>
  <si>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</si>
  <si>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</si>
  <si>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</si>
  <si>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</si>
  <si>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</si>
  <si>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</si>
  <si>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</si>
  <si>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</si>
  <si>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</si>
  <si>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</si>
  <si>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</si>
  <si>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</si>
  <si>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</si>
  <si>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</si>
  <si>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</si>
  <si>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</si>
  <si>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</si>
  <si>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</si>
  <si>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</si>
  <si>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</si>
  <si>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</si>
  <si>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</si>
  <si>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</si>
  <si>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</si>
  <si>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</si>
  <si>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</si>
  <si>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</si>
  <si>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</si>
  <si>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</si>
  <si>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</si>
  <si>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</si>
  <si>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</si>
  <si>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</si>
  <si>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</si>
  <si>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</si>
  <si>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</si>
  <si>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</si>
  <si>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</si>
  <si>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</si>
  <si>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</si>
  <si>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</si>
  <si>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</si>
  <si>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</si>
  <si>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</si>
  <si>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</si>
  <si>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</si>
  <si>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</si>
  <si>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</si>
  <si>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</si>
  <si>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</si>
  <si>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</si>
  <si>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</si>
  <si>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</si>
  <si>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</si>
  <si>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</si>
  <si>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</si>
  <si>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</si>
  <si>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</si>
  <si>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</si>
  <si>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</si>
  <si>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</si>
  <si>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</si>
  <si>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</si>
  <si>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</si>
  <si>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</si>
  <si>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</si>
  <si>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</si>
  <si>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</si>
  <si>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</si>
  <si>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</si>
  <si>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</si>
  <si>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</si>
  <si>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</si>
  <si>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</si>
  <si>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</si>
  <si>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</si>
  <si>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</si>
  <si>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</si>
  <si>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</si>
  <si>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</si>
  <si>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</si>
  <si>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</si>
  <si>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</si>
  <si>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</si>
  <si>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</si>
  <si>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</si>
  <si>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</si>
  <si>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</si>
  <si>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</si>
  <si>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</si>
  <si>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</si>
  <si>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</si>
  <si>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</si>
  <si>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</si>
  <si>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</si>
  <si>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</si>
  <si>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</si>
  <si>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</si>
  <si>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</si>
  <si>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</si>
  <si>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</si>
  <si>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</si>
  <si>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</si>
  <si>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</si>
  <si>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</si>
  <si>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</si>
  <si>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</si>
  <si>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</si>
  <si>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</si>
  <si>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</si>
  <si>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</si>
  <si>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</si>
  <si>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</si>
  <si>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</si>
  <si>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</si>
  <si>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</si>
  <si>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</si>
  <si>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</si>
  <si>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</si>
  <si>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</si>
  <si>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</si>
  <si>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</si>
  <si>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</si>
  <si>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</si>
  <si>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</si>
  <si>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</si>
  <si>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</si>
  <si>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</si>
  <si>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</si>
  <si>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</si>
  <si>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</si>
  <si>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</si>
  <si>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</si>
  <si>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</si>
  <si>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</si>
  <si>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</si>
  <si>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</si>
  <si>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</si>
  <si>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</si>
  <si>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</si>
  <si>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</si>
  <si>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</si>
  <si>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</si>
  <si>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</si>
  <si>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</si>
  <si>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</si>
  <si>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</si>
  <si>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</si>
  <si>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</si>
  <si>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</si>
  <si>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</si>
  <si>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</si>
  <si>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</si>
  <si>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</si>
  <si>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</si>
  <si>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</si>
  <si>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</si>
  <si>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</si>
  <si>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</si>
  <si>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</si>
  <si>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</si>
  <si>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</si>
  <si>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</si>
  <si>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</si>
  <si>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</si>
  <si>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</si>
  <si>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</si>
  <si>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</si>
  <si>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</si>
  <si>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</si>
  <si>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</si>
  <si>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</si>
  <si>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</si>
  <si>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</si>
  <si>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</si>
  <si>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</si>
  <si>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</si>
  <si>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</si>
  <si>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</si>
  <si>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</si>
  <si>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</si>
  <si>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</si>
  <si>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</si>
  <si>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</si>
  <si>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</si>
  <si>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</si>
  <si>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</si>
  <si>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</si>
  <si>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</si>
  <si>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</si>
  <si>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</si>
  <si>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</si>
  <si>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</si>
  <si>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</si>
  <si>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</si>
  <si>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</si>
  <si>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</si>
  <si>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</si>
  <si>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</si>
  <si>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</si>
  <si>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</si>
  <si>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</si>
  <si>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</si>
  <si>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</si>
  <si>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</si>
  <si>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</si>
  <si>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</si>
  <si>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</si>
  <si>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</si>
  <si>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</si>
  <si>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</si>
  <si>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</si>
  <si>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</si>
  <si>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</si>
  <si>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</si>
  <si>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</si>
  <si>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</si>
  <si>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</si>
  <si>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</si>
  <si>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</si>
  <si>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</si>
  <si>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</si>
  <si>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</si>
  <si>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</si>
  <si>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</si>
  <si>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</si>
  <si>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</si>
  <si>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</si>
  <si>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</si>
  <si>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</si>
  <si>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</si>
  <si>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</si>
  <si>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</si>
  <si>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</si>
  <si>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</si>
  <si>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</si>
  <si>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</si>
  <si>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</si>
  <si>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</si>
  <si>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</si>
  <si>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</si>
  <si>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</si>
  <si>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</si>
  <si>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</si>
  <si>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</si>
  <si>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</si>
  <si>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</si>
  <si>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</si>
  <si>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</si>
  <si>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</si>
  <si>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</si>
  <si>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</si>
  <si>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</si>
  <si>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</si>
  <si>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</si>
  <si>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</si>
  <si>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</si>
  <si>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</si>
  <si>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</si>
  <si>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</si>
  <si>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</si>
  <si>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</si>
  <si>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</si>
  <si>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</si>
  <si>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</si>
  <si>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</si>
  <si>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</si>
  <si>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</si>
  <si>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</si>
  <si>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</si>
  <si>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</si>
  <si>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</si>
  <si>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</si>
  <si>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</si>
  <si>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</si>
  <si>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</si>
  <si>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</si>
  <si>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</si>
  <si>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</si>
  <si>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</si>
  <si>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</si>
  <si>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</si>
  <si>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</si>
  <si>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</si>
  <si>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</si>
  <si>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</si>
  <si>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</si>
  <si>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</si>
  <si>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</si>
  <si>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</si>
  <si>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</si>
  <si>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</si>
  <si>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</si>
  <si>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</si>
  <si>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</si>
  <si>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</si>
  <si>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</si>
  <si>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</si>
  <si>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</si>
  <si>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</si>
  <si>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</si>
  <si>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</si>
  <si>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</si>
  <si>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</si>
  <si>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</si>
  <si>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</si>
  <si>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</si>
  <si>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</si>
  <si>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</si>
  <si>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</si>
  <si>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</si>
  <si>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</si>
  <si>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</si>
  <si>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</si>
  <si>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</si>
  <si>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</si>
  <si>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</si>
  <si>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</si>
  <si>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</si>
  <si>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</si>
  <si>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</si>
  <si>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</si>
  <si>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</si>
  <si>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</si>
  <si>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</si>
  <si>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</si>
  <si>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</si>
  <si>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</si>
  <si>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</si>
  <si>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</si>
  <si>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</si>
  <si>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</si>
  <si>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</si>
  <si>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</si>
  <si>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</si>
  <si>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</si>
  <si>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</si>
  <si>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</si>
  <si>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</si>
  <si>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</si>
  <si>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</si>
  <si>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</si>
  <si>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</si>
  <si>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</si>
  <si>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</si>
  <si>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</si>
  <si>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</si>
  <si>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</si>
  <si>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</si>
  <si>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</si>
  <si>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</si>
  <si>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</si>
  <si>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</si>
  <si>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</si>
  <si>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</si>
  <si>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</si>
  <si>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</si>
  <si>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</si>
  <si>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</si>
  <si>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</si>
  <si>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</si>
  <si>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</si>
  <si>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</si>
  <si>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</si>
  <si>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</si>
  <si>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</si>
  <si>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</si>
  <si>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</si>
  <si>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</si>
  <si>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</si>
  <si>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</si>
  <si>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</si>
  <si>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</si>
  <si>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</si>
  <si>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</si>
  <si>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</si>
  <si>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</si>
  <si>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</si>
  <si>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</si>
  <si>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</si>
  <si>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</si>
  <si>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</si>
  <si>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</si>
  <si>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</si>
  <si>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</si>
  <si>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</si>
  <si>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</si>
  <si>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</si>
  <si>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</si>
  <si>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</si>
  <si>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</si>
  <si>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</si>
  <si>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</si>
  <si>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</si>
  <si>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</si>
  <si>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</si>
  <si>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</si>
  <si>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</si>
  <si>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</si>
  <si>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</si>
  <si>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</si>
  <si>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</si>
  <si>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</si>
  <si>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</si>
  <si>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</si>
  <si>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</si>
  <si>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</si>
  <si>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</si>
  <si>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</si>
  <si>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</si>
  <si>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</si>
  <si>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</si>
  <si>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</si>
  <si>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</si>
  <si>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</si>
  <si>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</si>
  <si>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</si>
  <si>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</si>
  <si>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</si>
  <si>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</si>
  <si>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</si>
  <si>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</si>
  <si>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</si>
  <si>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</si>
  <si>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</si>
  <si>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</si>
  <si>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</si>
  <si>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</si>
  <si>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</si>
  <si>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</si>
  <si>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</si>
  <si>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</si>
  <si>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</si>
  <si>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</si>
  <si>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</si>
  <si>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</si>
  <si>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</si>
  <si>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</si>
  <si>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</si>
  <si>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</si>
  <si>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</si>
  <si>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</si>
  <si>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</si>
  <si>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</si>
  <si>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</si>
  <si>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</si>
  <si>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</si>
  <si>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</si>
  <si>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</si>
  <si>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</si>
  <si>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</si>
  <si>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</si>
  <si>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</si>
  <si>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</si>
  <si>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</si>
  <si>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</si>
  <si>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</si>
  <si>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</si>
  <si>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</si>
  <si>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</si>
  <si>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</si>
  <si>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</si>
  <si>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</si>
  <si>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</si>
  <si>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</si>
  <si>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</si>
  <si>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</si>
  <si>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</si>
  <si>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</si>
  <si>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</si>
  <si>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</si>
  <si>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</si>
  <si>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</si>
  <si>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</si>
  <si>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</si>
  <si>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</si>
  <si>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</si>
  <si>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</si>
  <si>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</si>
  <si>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</si>
  <si>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</si>
  <si>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</si>
  <si>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</si>
  <si>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</si>
  <si>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</si>
  <si>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</si>
  <si>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</si>
  <si>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</si>
  <si>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</si>
  <si>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</si>
  <si>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</si>
  <si>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</si>
  <si>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</si>
  <si>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</si>
  <si>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</si>
  <si>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</si>
  <si>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</si>
  <si>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</si>
  <si>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</si>
  <si>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</si>
  <si>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</si>
  <si>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</si>
  <si>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</si>
  <si>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</si>
  <si>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</si>
  <si>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</si>
  <si>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</si>
  <si>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</si>
  <si>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</si>
  <si>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</si>
  <si>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</si>
  <si>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</si>
  <si>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</si>
  <si>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</si>
  <si>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</si>
  <si>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</si>
  <si>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</si>
  <si>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</si>
  <si>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</si>
  <si>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</si>
  <si>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</si>
  <si>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</si>
  <si>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</si>
  <si>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</si>
  <si>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</si>
  <si>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</si>
  <si>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</si>
  <si>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</si>
  <si>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</si>
  <si>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</si>
  <si>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</si>
  <si>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</si>
  <si>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</si>
  <si>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</si>
  <si>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</si>
  <si>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</si>
  <si>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</si>
  <si>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</si>
  <si>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</si>
  <si>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</si>
  <si>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</si>
  <si>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</si>
  <si>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</si>
  <si>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</si>
  <si>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</si>
  <si>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</si>
  <si>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</si>
  <si>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</si>
  <si>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</si>
  <si>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</si>
  <si>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</si>
  <si>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</si>
  <si>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</si>
  <si>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</si>
  <si>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</si>
  <si>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</si>
  <si>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</si>
  <si>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</si>
  <si>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</si>
  <si>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</si>
  <si>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</si>
  <si>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</si>
  <si>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</si>
  <si>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</si>
  <si>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</si>
  <si>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</si>
  <si>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</si>
  <si>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</si>
  <si>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</si>
  <si>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</si>
  <si>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</si>
  <si>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</si>
  <si>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</si>
  <si>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</si>
  <si>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</si>
  <si>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</si>
  <si>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</si>
  <si>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</si>
  <si>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</si>
  <si>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</si>
  <si>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</si>
  <si>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</si>
  <si>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</si>
  <si>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</si>
  <si>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</si>
  <si>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</si>
  <si>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</si>
  <si>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</si>
  <si>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</si>
  <si>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</si>
  <si>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</si>
  <si>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</si>
  <si>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</si>
  <si>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</si>
  <si>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</si>
  <si>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</si>
  <si>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</si>
  <si>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</si>
  <si>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</si>
  <si>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</si>
  <si>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</si>
  <si>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</si>
  <si>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</si>
  <si>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</si>
  <si>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</si>
  <si>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</si>
  <si>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</si>
  <si>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</si>
  <si>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</si>
  <si>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</si>
  <si>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</si>
  <si>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</si>
  <si>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</si>
  <si>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</si>
  <si>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</si>
  <si>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</si>
  <si>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</si>
  <si>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</si>
  <si>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</si>
  <si>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</si>
  <si>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</si>
  <si>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</si>
  <si>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</si>
  <si>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</si>
  <si>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</si>
  <si>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</si>
  <si>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</si>
  <si>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</si>
  <si>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</si>
  <si>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</si>
  <si>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</si>
  <si>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</si>
  <si>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</si>
  <si>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</si>
  <si>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</si>
  <si>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</si>
  <si>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</si>
  <si>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</si>
  <si>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</si>
  <si>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</si>
  <si>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</si>
  <si>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</si>
  <si>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</si>
  <si>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</si>
  <si>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</si>
  <si>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</si>
  <si>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</si>
  <si>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</si>
  <si>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</si>
  <si>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</si>
  <si>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</si>
  <si>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</si>
  <si>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</si>
  <si>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</si>
  <si>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</si>
  <si>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</si>
  <si>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</si>
  <si>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</si>
  <si>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</si>
  <si>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</si>
  <si>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</si>
  <si>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</si>
  <si>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</si>
  <si>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</si>
  <si>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</si>
  <si>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</si>
  <si>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</si>
  <si>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</si>
  <si>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</si>
  <si>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</si>
  <si>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</si>
  <si>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</si>
  <si>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</si>
  <si>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</si>
  <si>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</si>
  <si>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</si>
  <si>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</si>
  <si>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</si>
  <si>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</si>
  <si>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</si>
  <si>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</si>
  <si>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</si>
  <si>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</si>
  <si>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</si>
  <si>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</si>
  <si>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</si>
  <si>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</si>
  <si>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</si>
  <si>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</si>
  <si>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</si>
  <si>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</si>
  <si>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</si>
  <si>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</si>
  <si>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</si>
  <si>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</si>
  <si>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</si>
  <si>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</si>
  <si>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</si>
  <si>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</si>
  <si>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</si>
  <si>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</si>
  <si>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</si>
  <si>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</si>
  <si>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</si>
  <si>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</si>
  <si>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</si>
  <si>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</si>
  <si>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</si>
  <si>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</si>
  <si>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</si>
  <si>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</si>
  <si>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</si>
  <si>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</si>
  <si>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</si>
  <si>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</si>
  <si>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</si>
  <si>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</si>
  <si>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</si>
  <si>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</si>
  <si>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</si>
  <si>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</si>
  <si>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</si>
  <si>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</si>
  <si>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</si>
  <si>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</si>
  <si>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</si>
  <si>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</si>
  <si>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</si>
  <si>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</si>
  <si>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</si>
  <si>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</si>
  <si>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</si>
  <si>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</si>
  <si>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</si>
  <si>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</si>
  <si>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</si>
  <si>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</si>
  <si>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</si>
  <si>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</si>
  <si>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</si>
  <si>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</si>
  <si>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</si>
  <si>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</si>
  <si>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</si>
  <si>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</si>
  <si>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</si>
  <si>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</si>
  <si>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</si>
  <si>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</si>
  <si>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</si>
  <si>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</si>
  <si>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</si>
  <si>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</si>
  <si>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</si>
  <si>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</si>
  <si>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</si>
  <si>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</si>
  <si>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</si>
  <si>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</si>
  <si>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</si>
  <si>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</si>
  <si>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</si>
  <si>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</si>
  <si>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</si>
  <si>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</si>
  <si>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</si>
  <si>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</si>
  <si>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</si>
  <si>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</si>
  <si>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</si>
  <si>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</si>
  <si>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</si>
  <si>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</si>
  <si>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</si>
  <si>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</si>
  <si>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</si>
  <si>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</si>
  <si>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</si>
  <si>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</si>
  <si>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</si>
  <si>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</si>
  <si>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</si>
  <si>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</si>
  <si>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</si>
  <si>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</si>
  <si>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</si>
  <si>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</si>
  <si>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</si>
  <si>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</si>
  <si>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</si>
  <si>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</si>
  <si>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</si>
  <si>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</si>
  <si>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</si>
  <si>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</si>
  <si>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</si>
  <si>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</si>
  <si>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</si>
  <si>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</si>
  <si>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</si>
  <si>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</si>
  <si>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</si>
  <si>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</si>
  <si>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</si>
  <si>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</si>
  <si>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</si>
  <si>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</si>
  <si>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</si>
  <si>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</si>
  <si>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</si>
  <si>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</si>
  <si>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</si>
  <si>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</si>
  <si>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</si>
  <si>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</si>
  <si>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</si>
  <si>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</si>
  <si>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</si>
  <si>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</si>
  <si>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</si>
  <si>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</si>
  <si>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</si>
  <si>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</si>
  <si>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</si>
  <si>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</si>
  <si>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</si>
  <si>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</si>
  <si>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</si>
  <si>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</si>
  <si>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</si>
  <si>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</si>
  <si>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</si>
  <si>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</si>
  <si>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</si>
  <si>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</si>
  <si>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</si>
  <si>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</si>
  <si>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</si>
  <si>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</si>
  <si>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</si>
  <si>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</si>
  <si>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</si>
  <si>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</si>
  <si>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</si>
  <si>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</si>
  <si>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</si>
  <si>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</si>
  <si>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</si>
  <si>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</si>
  <si>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</si>
  <si>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</si>
  <si>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</si>
  <si>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</si>
  <si>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</si>
  <si>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</si>
  <si>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</si>
  <si>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</si>
  <si>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</si>
  <si>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</si>
  <si>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</si>
  <si>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</si>
  <si>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</si>
  <si>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</si>
  <si>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</si>
  <si>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</si>
  <si>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</si>
  <si>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</si>
  <si>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</si>
  <si>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</si>
  <si>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</si>
  <si>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</si>
  <si>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</si>
  <si>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</si>
  <si>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</si>
  <si>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</si>
  <si>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</si>
  <si>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</si>
  <si>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</si>
  <si>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</si>
  <si>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</si>
  <si>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</si>
  <si>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</si>
  <si>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</si>
  <si>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</si>
  <si>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</si>
  <si>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</si>
  <si>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</si>
  <si>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</si>
  <si>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</si>
  <si>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</si>
  <si>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</si>
  <si>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</si>
  <si>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</si>
  <si>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</si>
  <si>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</si>
  <si>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</si>
  <si>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</si>
  <si>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</si>
  <si>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</si>
  <si>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</si>
  <si>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</si>
  <si>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</si>
  <si>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</si>
  <si>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</si>
  <si>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</si>
  <si>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</si>
  <si>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</si>
  <si>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</si>
  <si>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</si>
  <si>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</si>
  <si>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</si>
  <si>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</si>
  <si>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</si>
  <si>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</si>
  <si>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</si>
  <si>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</si>
  <si>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</si>
  <si>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</si>
  <si>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</si>
  <si>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</si>
  <si>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</si>
  <si>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</si>
  <si>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</si>
  <si>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</si>
  <si>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</si>
  <si>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</si>
  <si>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</si>
  <si>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</si>
  <si>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</si>
  <si>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</si>
  <si>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</si>
  <si>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</si>
  <si>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</si>
  <si>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</si>
  <si>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</si>
  <si>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</si>
  <si>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</si>
  <si>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</si>
  <si>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</si>
  <si>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</si>
  <si>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</si>
  <si>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</si>
  <si>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</si>
  <si>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</si>
  <si>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</si>
  <si>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</si>
  <si>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</si>
  <si>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</si>
  <si>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</si>
  <si>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</si>
  <si>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</si>
  <si>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</si>
  <si>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</si>
  <si>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</si>
  <si>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</si>
  <si>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</si>
  <si>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</si>
  <si>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</si>
  <si>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</si>
  <si>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</si>
  <si>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</si>
  <si>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</si>
  <si>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</si>
  <si>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</si>
  <si>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</si>
  <si>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</si>
  <si>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</si>
  <si>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</si>
  <si>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</si>
  <si>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</si>
  <si>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</si>
  <si>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</si>
  <si>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</si>
  <si>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</si>
  <si>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</si>
  <si>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</si>
  <si>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</si>
  <si>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</si>
  <si>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</si>
  <si>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</si>
  <si>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</si>
  <si>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</si>
  <si>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</si>
  <si>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</si>
  <si>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</si>
  <si>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</si>
  <si>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</si>
  <si>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</si>
  <si>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</si>
  <si>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</si>
  <si>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</si>
  <si>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</si>
  <si>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</si>
  <si>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</si>
  <si>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</si>
  <si>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</si>
  <si>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</si>
  <si>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</si>
  <si>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</si>
  <si>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</si>
  <si>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</si>
  <si>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</si>
  <si>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</si>
  <si>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</si>
  <si>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</si>
  <si>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</si>
  <si>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</si>
  <si>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</si>
  <si>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</si>
  <si>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</si>
  <si>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</si>
  <si>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</si>
  <si>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</si>
  <si>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</si>
  <si>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</si>
  <si>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</si>
  <si>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</si>
  <si>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</si>
  <si>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</si>
  <si>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</si>
  <si>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</si>
  <si>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</si>
  <si>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</si>
  <si>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</si>
  <si>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</si>
  <si>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</si>
  <si>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</si>
  <si>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</si>
  <si>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</si>
  <si>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</si>
  <si>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</si>
  <si>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</si>
  <si>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</si>
  <si>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</si>
  <si>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</si>
  <si>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</si>
  <si>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</si>
  <si>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</si>
  <si>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</si>
  <si>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</si>
  <si>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</si>
  <si>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</si>
  <si>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</si>
  <si>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</si>
  <si>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</si>
  <si>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</si>
  <si>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</si>
  <si>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</si>
  <si>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</si>
  <si>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</si>
  <si>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</si>
  <si>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</si>
  <si>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</si>
  <si>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</si>
  <si>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</si>
  <si>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</si>
  <si>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</si>
  <si>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</si>
  <si>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</si>
  <si>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</si>
  <si>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</si>
  <si>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</si>
  <si>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</si>
  <si>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</si>
  <si>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</si>
  <si>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</si>
  <si>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</si>
  <si>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</si>
  <si>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</si>
  <si>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</si>
  <si>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</si>
  <si>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</si>
  <si>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</si>
  <si>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</si>
  <si>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</si>
  <si>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</si>
  <si>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</si>
  <si>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</si>
  <si>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</si>
  <si>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</si>
  <si>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</si>
  <si>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</si>
  <si>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</si>
  <si>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</si>
  <si>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</si>
  <si>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</si>
  <si>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</si>
  <si>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</si>
  <si>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</si>
  <si>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</si>
  <si>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</si>
  <si>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</si>
  <si>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</si>
  <si>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</si>
  <si>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</si>
  <si>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</si>
  <si>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</si>
  <si>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</si>
  <si>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</si>
  <si>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</si>
  <si>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</si>
  <si>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</si>
  <si>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</si>
  <si>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</si>
  <si>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</si>
  <si>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</si>
  <si>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</si>
  <si>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</si>
  <si>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</si>
  <si>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</si>
  <si>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</si>
  <si>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</si>
  <si>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</si>
  <si>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</si>
  <si>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</si>
  <si>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</si>
  <si>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</si>
  <si>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</si>
  <si>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</si>
  <si>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</si>
  <si>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</si>
  <si>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</si>
  <si>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</si>
  <si>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</si>
  <si>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</si>
  <si>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</si>
  <si>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</si>
  <si>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</si>
  <si>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</si>
  <si>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</si>
  <si>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</si>
  <si>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</si>
  <si>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</si>
  <si>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</si>
  <si>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</si>
  <si>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</si>
  <si>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</si>
  <si>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</si>
  <si>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</si>
  <si>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</si>
  <si>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</si>
  <si>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</si>
  <si>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</si>
  <si>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</si>
  <si>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</si>
  <si>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</si>
  <si>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</si>
  <si>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</si>
  <si>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</si>
  <si>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</si>
  <si>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</si>
  <si>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</si>
  <si>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</si>
  <si>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</si>
  <si>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</si>
  <si>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</si>
  <si>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</si>
  <si>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</si>
  <si>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</si>
  <si>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</si>
  <si>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</si>
  <si>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</si>
  <si>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</si>
  <si>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</si>
  <si>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</si>
  <si>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</si>
  <si>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</si>
  <si>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</si>
  <si>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</si>
  <si>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</si>
  <si>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</si>
  <si>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</si>
  <si>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</si>
  <si>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</si>
  <si>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</si>
  <si>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</si>
  <si>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</si>
  <si>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</si>
  <si>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</si>
  <si>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</si>
  <si>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</si>
  <si>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</si>
  <si>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</si>
  <si>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</si>
  <si>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</si>
  <si>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</si>
  <si>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</si>
  <si>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</si>
  <si>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</si>
  <si>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</si>
  <si>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</si>
  <si>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</si>
  <si>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</si>
  <si>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</si>
  <si>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</si>
  <si>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</si>
  <si>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</si>
  <si>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</si>
  <si>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</si>
  <si>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</si>
  <si>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</si>
  <si>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</si>
  <si>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</si>
  <si>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</si>
  <si>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</si>
  <si>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</si>
  <si>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</si>
  <si>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</si>
  <si>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</si>
  <si>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</si>
  <si>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</si>
  <si>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</si>
  <si>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</si>
  <si>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</si>
  <si>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</si>
  <si>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</si>
  <si>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</si>
  <si>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</si>
  <si>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</si>
  <si>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</si>
  <si>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</si>
  <si>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</si>
  <si>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</si>
  <si>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</si>
  <si>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</si>
  <si>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</si>
  <si>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</si>
  <si>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</si>
  <si>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</si>
  <si>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</si>
  <si>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</si>
  <si>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</si>
  <si>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</si>
  <si>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</si>
  <si>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</si>
  <si>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</si>
  <si>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</si>
  <si>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</si>
  <si>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</si>
  <si>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</si>
  <si>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</si>
  <si>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</si>
  <si>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</si>
  <si>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</si>
  <si>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</si>
  <si>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</si>
  <si>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</si>
  <si>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</si>
  <si>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</si>
  <si>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</si>
  <si>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</si>
  <si>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</si>
  <si>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</si>
  <si>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</si>
  <si>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</si>
  <si>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</si>
  <si>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</si>
  <si>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</si>
  <si>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</si>
  <si>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</si>
  <si>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</si>
  <si>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</si>
  <si>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</si>
  <si>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</si>
  <si>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</si>
  <si>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</si>
  <si>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</si>
  <si>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</si>
  <si>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</si>
  <si>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</si>
  <si>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</si>
  <si>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</si>
  <si>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</si>
  <si>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</si>
  <si>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</si>
  <si>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</si>
  <si>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</si>
  <si>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</si>
  <si>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</si>
  <si>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</si>
  <si>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</si>
  <si>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</si>
  <si>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</si>
  <si>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</si>
  <si>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</si>
  <si>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</si>
  <si>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</si>
  <si>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</si>
  <si>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</si>
  <si>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</si>
  <si>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</si>
  <si>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</si>
  <si>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</si>
  <si>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</si>
  <si>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</si>
  <si>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</si>
  <si>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</si>
  <si>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</si>
  <si>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</si>
  <si>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</si>
  <si>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</si>
  <si>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</si>
  <si>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</si>
  <si>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</si>
  <si>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</si>
  <si>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</si>
  <si>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</si>
  <si>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</si>
  <si>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</si>
  <si>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</si>
  <si>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</si>
  <si>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</si>
  <si>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</si>
  <si>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</si>
  <si>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</si>
  <si>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</si>
  <si>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</si>
  <si>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</si>
  <si>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</si>
  <si>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</si>
  <si>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</si>
  <si>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</si>
  <si>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</si>
  <si>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</si>
  <si>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</si>
  <si>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</si>
  <si>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</si>
  <si>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</si>
  <si>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</si>
  <si>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</si>
  <si>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</si>
  <si>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</si>
  <si>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</si>
  <si>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</si>
  <si>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</si>
  <si>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</si>
  <si>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</si>
  <si>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</si>
  <si>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</si>
  <si>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</si>
  <si>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</si>
  <si>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</si>
  <si>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</si>
  <si>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</si>
  <si>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</si>
  <si>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</si>
  <si>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</si>
  <si>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</si>
  <si>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</si>
  <si>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</si>
  <si>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</si>
  <si>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</si>
  <si>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</si>
  <si>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</si>
  <si>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</si>
  <si>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</si>
  <si>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</si>
  <si>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</si>
  <si>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</si>
  <si>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</si>
  <si>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</si>
  <si>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</si>
  <si>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</si>
  <si>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</si>
  <si>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</si>
  <si>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</si>
  <si>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</si>
  <si>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</si>
  <si>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</si>
  <si>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</si>
  <si>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</si>
  <si>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</si>
  <si>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</si>
  <si>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</si>
  <si>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</si>
  <si>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</si>
  <si>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</si>
  <si>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</si>
  <si>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</si>
  <si>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</si>
  <si>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</si>
  <si>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</si>
  <si>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</si>
  <si>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</si>
  <si>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</si>
  <si>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</si>
  <si>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</si>
  <si>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</si>
  <si>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</si>
  <si>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</si>
  <si>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</si>
  <si>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</si>
  <si>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</si>
  <si>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</si>
  <si>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</si>
  <si>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</si>
  <si>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</si>
  <si>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</si>
  <si>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</si>
  <si>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</si>
  <si>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</si>
  <si>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</si>
  <si>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</si>
  <si>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</si>
  <si>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</si>
  <si>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</si>
  <si>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</si>
  <si>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</si>
  <si>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</si>
  <si>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</si>
  <si>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</si>
  <si>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</si>
  <si>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</si>
  <si>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</si>
  <si>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</si>
  <si>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</si>
  <si>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</si>
  <si>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</si>
  <si>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</si>
  <si>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</si>
  <si>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</si>
  <si>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</si>
  <si>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</si>
  <si>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</si>
  <si>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</si>
  <si>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</si>
  <si>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</si>
  <si>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</si>
  <si>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</si>
  <si>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</si>
  <si>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</si>
  <si>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</si>
  <si>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</si>
  <si>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</si>
  <si>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</si>
  <si>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</si>
  <si>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</si>
  <si>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</si>
  <si>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</si>
  <si>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</si>
  <si>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</si>
  <si>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</si>
  <si>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</si>
  <si>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</si>
  <si>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</si>
  <si>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</si>
  <si>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</si>
  <si>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</si>
  <si>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</si>
  <si>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</si>
  <si>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</si>
  <si>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</si>
  <si>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</si>
  <si>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</si>
  <si>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</si>
  <si>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</si>
  <si>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</si>
  <si>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</si>
  <si>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</si>
  <si>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</si>
  <si>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</si>
  <si>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</si>
  <si>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</si>
  <si>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</si>
  <si>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</si>
  <si>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</si>
  <si>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</si>
  <si>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</si>
  <si>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</si>
  <si>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</si>
  <si>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</si>
  <si>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</si>
  <si>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</si>
  <si>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</si>
  <si>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</si>
  <si>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</si>
  <si>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</si>
  <si>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</si>
  <si>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</si>
  <si>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</si>
  <si>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</si>
  <si>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</si>
  <si>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</si>
  <si>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</si>
  <si>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</si>
  <si>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</si>
  <si>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</si>
  <si>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</si>
  <si>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</si>
  <si>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</si>
  <si>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</si>
  <si>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</si>
  <si>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</si>
  <si>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</si>
  <si>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</si>
  <si>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</si>
  <si>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</si>
  <si>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</si>
  <si>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</si>
  <si>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</si>
  <si>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</si>
  <si>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</si>
  <si>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</si>
  <si>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</si>
  <si>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</si>
  <si>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</si>
  <si>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</si>
  <si>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</si>
  <si>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</si>
  <si>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</si>
  <si>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</si>
  <si>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</si>
  <si>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</si>
  <si>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</si>
  <si>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</si>
  <si>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</si>
  <si>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</si>
  <si>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</si>
  <si>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</si>
  <si>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</si>
  <si>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</si>
  <si>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</si>
  <si>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</si>
  <si>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</si>
  <si>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</si>
  <si>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</si>
  <si>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</si>
  <si>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</si>
  <si>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</si>
  <si>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</si>
  <si>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</si>
  <si>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</si>
  <si>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</si>
  <si>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</si>
  <si>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</si>
  <si>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</si>
  <si>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</si>
  <si>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</si>
  <si>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</si>
  <si>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</si>
  <si>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</si>
  <si>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</si>
  <si>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</si>
  <si>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</si>
  <si>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</si>
  <si>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</si>
  <si>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</si>
  <si>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</si>
  <si>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</si>
  <si>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</si>
  <si>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</si>
  <si>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</si>
  <si>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</si>
  <si>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</si>
  <si>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</si>
  <si>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</si>
  <si>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</si>
  <si>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</si>
  <si>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</si>
  <si>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</si>
  <si>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</si>
  <si>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</si>
  <si>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</si>
  <si>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</si>
  <si>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</si>
  <si>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</si>
  <si>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</si>
  <si>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</si>
  <si>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</si>
  <si>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</si>
  <si>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</si>
  <si>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</si>
  <si>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</si>
  <si>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</si>
  <si>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</si>
  <si>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</si>
  <si>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</si>
  <si>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</si>
  <si>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</si>
  <si>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</si>
  <si>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</si>
  <si>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</si>
  <si>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</si>
  <si>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</si>
  <si>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</si>
  <si>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</si>
  <si>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</si>
  <si>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</si>
  <si>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</si>
  <si>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</si>
  <si>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</si>
  <si>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</si>
  <si>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</si>
  <si>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</si>
  <si>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</si>
  <si>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</si>
  <si>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</si>
  <si>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</si>
  <si>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</si>
  <si>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</si>
  <si>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</si>
  <si>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</si>
  <si>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</si>
  <si>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</si>
  <si>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</si>
  <si>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</si>
  <si>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</si>
  <si>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</si>
  <si>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</si>
  <si>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</si>
  <si>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</si>
  <si>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</si>
  <si>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</si>
  <si>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</si>
  <si>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</si>
  <si>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</si>
  <si>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</si>
  <si>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</si>
  <si>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</si>
  <si>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</si>
  <si>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</si>
  <si>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</si>
  <si>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</si>
  <si>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</si>
  <si>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</si>
  <si>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</si>
  <si>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</si>
  <si>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</si>
  <si>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</si>
  <si>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</si>
  <si>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</si>
  <si>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</si>
  <si>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</si>
  <si>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</si>
  <si>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</si>
  <si>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</si>
  <si>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</si>
  <si>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</si>
  <si>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</si>
  <si>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</si>
  <si>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</si>
  <si>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</si>
  <si>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</si>
  <si>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</si>
  <si>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</si>
  <si>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</si>
  <si>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</si>
  <si>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</si>
  <si>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</si>
  <si>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</si>
  <si>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</si>
  <si>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</si>
  <si>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</si>
  <si>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</si>
  <si>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</si>
  <si>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</si>
  <si>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</si>
  <si>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</si>
  <si>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</si>
  <si>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</si>
  <si>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</si>
  <si>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</si>
  <si>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</si>
  <si>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</si>
  <si>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</si>
  <si>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</si>
  <si>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</si>
  <si>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</si>
  <si>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</si>
  <si>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</si>
  <si>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</si>
  <si>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</si>
  <si>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</si>
  <si>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</si>
  <si>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</si>
  <si>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</si>
  <si>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</si>
  <si>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</si>
  <si>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</si>
  <si>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</si>
  <si>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</si>
  <si>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</si>
  <si>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</si>
  <si>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</si>
  <si>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</si>
  <si>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</si>
  <si>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</si>
  <si>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</si>
  <si>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</si>
  <si>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</si>
  <si>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</si>
  <si>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</si>
  <si>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</si>
  <si>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</si>
  <si>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</si>
  <si>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</si>
  <si>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</si>
  <si>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</si>
  <si>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</si>
  <si>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</si>
  <si>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</si>
  <si>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</si>
  <si>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</si>
  <si>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</si>
  <si>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</si>
  <si>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</si>
  <si>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</si>
  <si>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</si>
  <si>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</si>
  <si>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</si>
  <si>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</si>
  <si>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</si>
  <si>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</si>
  <si>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</si>
  <si>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</si>
  <si>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</si>
  <si>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</si>
  <si>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</si>
  <si>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</si>
  <si>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</si>
  <si>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</si>
  <si>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</si>
  <si>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</si>
  <si>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</si>
  <si>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</si>
  <si>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</si>
  <si>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</si>
  <si>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</si>
  <si>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</si>
  <si>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</si>
  <si>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</si>
  <si>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</si>
  <si>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</si>
  <si>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</si>
  <si>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</si>
  <si>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</si>
  <si>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</si>
  <si>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</si>
  <si>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</si>
  <si>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</si>
  <si>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</si>
  <si>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</si>
  <si>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</si>
  <si>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</si>
  <si>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</si>
  <si>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</si>
  <si>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</si>
  <si>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</si>
  <si>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</si>
  <si>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</si>
  <si>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</si>
  <si>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</si>
  <si>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</si>
  <si>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</si>
  <si>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</si>
  <si>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</si>
  <si>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</si>
  <si>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</si>
  <si>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</si>
  <si>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</si>
  <si>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</si>
  <si>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</si>
  <si>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</si>
  <si>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</si>
  <si>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</si>
  <si>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</si>
  <si>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</si>
  <si>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</si>
  <si>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</si>
  <si>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</si>
  <si>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</si>
  <si>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</si>
  <si>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</si>
  <si>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</si>
  <si>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</si>
  <si>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</si>
  <si>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</si>
  <si>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</si>
  <si>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</si>
  <si>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</si>
  <si>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</si>
  <si>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</si>
  <si>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</si>
  <si>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</si>
  <si>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</si>
  <si>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</si>
  <si>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</si>
  <si>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</si>
  <si>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</si>
  <si>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</si>
  <si>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</si>
  <si>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</si>
  <si>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</si>
  <si>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</si>
  <si>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</si>
  <si>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</si>
  <si>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</si>
  <si>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</si>
  <si>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</si>
  <si>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</si>
  <si>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</si>
  <si>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</si>
  <si>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</si>
  <si>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</si>
  <si>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</si>
  <si>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</si>
  <si>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</si>
  <si>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</si>
  <si>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</si>
  <si>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</si>
  <si>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</si>
  <si>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</si>
  <si>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</si>
  <si>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</si>
  <si>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</si>
  <si>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</si>
  <si>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</si>
  <si>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</si>
  <si>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</si>
  <si>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</si>
  <si>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</si>
  <si>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</si>
  <si>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</si>
  <si>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</si>
  <si>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</si>
  <si>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</si>
  <si>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</si>
  <si>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</si>
  <si>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</si>
  <si>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</si>
  <si>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</si>
  <si>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</si>
  <si>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</si>
  <si>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</si>
  <si>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</si>
  <si>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</si>
  <si>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</si>
  <si>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</si>
  <si>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</si>
  <si>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</si>
  <si>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</si>
  <si>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</si>
  <si>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</si>
  <si>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</si>
  <si>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</si>
  <si>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</si>
  <si>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</si>
  <si>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</si>
  <si>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</si>
  <si>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</si>
  <si>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</si>
  <si>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</si>
  <si>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</si>
  <si>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</si>
  <si>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</si>
  <si>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</si>
  <si>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</si>
  <si>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</si>
  <si>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</si>
  <si>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</si>
  <si>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</si>
  <si>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</si>
  <si>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</si>
  <si>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</si>
  <si>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</si>
  <si>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</si>
  <si>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</si>
  <si>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</si>
  <si>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</si>
  <si>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</si>
  <si>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</si>
  <si>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</si>
  <si>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</si>
  <si>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</si>
  <si>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</si>
  <si>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</si>
  <si>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</si>
  <si>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</si>
  <si>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</si>
  <si>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</si>
  <si>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</si>
  <si>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</si>
  <si>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</si>
  <si>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</si>
  <si>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</si>
  <si>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</si>
  <si>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</si>
  <si>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</si>
  <si>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</si>
  <si>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</si>
  <si>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</si>
  <si>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</si>
  <si>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</si>
  <si>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</si>
  <si>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</si>
  <si>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</si>
  <si>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</si>
  <si>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</si>
  <si>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</si>
  <si>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</si>
  <si>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</si>
  <si>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</si>
  <si>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</si>
  <si>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</si>
  <si>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</si>
  <si>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</si>
  <si>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</si>
  <si>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</si>
  <si>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</si>
  <si>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</si>
  <si>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</si>
  <si>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</si>
  <si>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</si>
  <si>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</si>
  <si>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</si>
  <si>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</si>
  <si>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</si>
  <si>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</si>
  <si>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</si>
  <si>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</si>
  <si>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</si>
  <si>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</si>
  <si>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</si>
  <si>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</si>
  <si>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</si>
  <si>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</si>
  <si>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</si>
  <si>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</si>
  <si>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</si>
  <si>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</si>
  <si>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</si>
  <si>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</si>
  <si>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</si>
  <si>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</si>
  <si>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</si>
  <si>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</si>
  <si>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</si>
  <si>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</si>
  <si>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</si>
  <si>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</si>
  <si>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</si>
  <si>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</si>
  <si>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</si>
  <si>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</si>
  <si>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</si>
  <si>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</si>
  <si>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</si>
  <si>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</si>
  <si>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</si>
  <si>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</si>
  <si>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</si>
  <si>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</si>
  <si>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</si>
  <si>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</si>
  <si>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</si>
  <si>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</si>
  <si>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</si>
  <si>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</si>
  <si>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</si>
  <si>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</si>
  <si>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</si>
  <si>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</si>
  <si>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</si>
  <si>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</si>
  <si>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</si>
  <si>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</si>
  <si>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</si>
  <si>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</si>
  <si>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</si>
  <si>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</si>
  <si>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</si>
  <si>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</si>
  <si>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</si>
  <si>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</si>
  <si>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</si>
  <si>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</si>
  <si>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</si>
  <si>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</si>
  <si>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</si>
  <si>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</si>
  <si>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</si>
  <si>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</si>
  <si>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</si>
  <si>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</si>
  <si>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</si>
  <si>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</si>
  <si>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</si>
  <si>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</si>
  <si>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</si>
  <si>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</si>
  <si>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</si>
  <si>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</si>
  <si>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</si>
  <si>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</si>
  <si>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</si>
  <si>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</si>
  <si>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</si>
  <si>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</si>
  <si>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</si>
  <si>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</si>
  <si>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</si>
  <si>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</si>
  <si>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</si>
  <si>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</si>
  <si>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</si>
  <si>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</si>
  <si>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</si>
  <si>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</si>
  <si>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</si>
  <si>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</si>
  <si>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</si>
  <si>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</si>
  <si>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</si>
  <si>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</si>
  <si>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</si>
  <si>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</si>
  <si>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</si>
  <si>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</si>
  <si>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</si>
  <si>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</si>
  <si>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</si>
  <si>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</si>
  <si>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</si>
  <si>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</si>
  <si>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</si>
  <si>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</si>
  <si>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</si>
  <si>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</si>
  <si>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</si>
  <si>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</si>
  <si>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</si>
  <si>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</si>
  <si>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</si>
  <si>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</si>
  <si>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</si>
  <si>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</si>
  <si>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</si>
  <si>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</si>
  <si>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</si>
  <si>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</si>
  <si>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</si>
  <si>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</si>
  <si>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</si>
  <si>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</si>
  <si>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</si>
  <si>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</si>
  <si>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</si>
  <si>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</si>
  <si>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</si>
  <si>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</si>
  <si>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</si>
  <si>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</si>
  <si>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</si>
  <si>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</si>
  <si>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</si>
  <si>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</si>
  <si>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</si>
  <si>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</si>
  <si>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</si>
  <si>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</si>
  <si>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</si>
  <si>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</si>
  <si>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</si>
  <si>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</si>
  <si>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</si>
  <si>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</si>
  <si>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</si>
  <si>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</si>
  <si>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</si>
  <si>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</si>
  <si>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</si>
  <si>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</si>
  <si>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</si>
  <si>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</si>
  <si>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</si>
  <si>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</si>
  <si>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</si>
  <si>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</si>
  <si>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</si>
  <si>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</si>
  <si>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</si>
  <si>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</si>
  <si>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</si>
  <si>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</si>
  <si>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</si>
  <si>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</si>
  <si>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</si>
  <si>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</si>
  <si>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</si>
  <si>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</si>
  <si>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</si>
  <si>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</si>
  <si>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</si>
  <si>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</si>
  <si>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</si>
  <si>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</si>
  <si>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</si>
  <si>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</si>
  <si>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</si>
  <si>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</si>
  <si>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</si>
  <si>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</si>
  <si>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</si>
  <si>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</si>
  <si>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</si>
  <si>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</si>
  <si>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</si>
  <si>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</si>
  <si>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</si>
  <si>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</si>
  <si>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</si>
  <si>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</si>
  <si>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</si>
  <si>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</si>
  <si>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</si>
  <si>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</si>
  <si>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</si>
  <si>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</si>
  <si>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</si>
  <si>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</si>
  <si>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</si>
  <si>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</si>
  <si>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</si>
  <si>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</si>
  <si>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</si>
  <si>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</si>
  <si>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</si>
  <si>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</si>
  <si>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</si>
  <si>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</si>
  <si>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</si>
  <si>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</si>
  <si>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</si>
  <si>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</si>
  <si>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</si>
  <si>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</si>
  <si>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</si>
  <si>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</si>
  <si>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</si>
  <si>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</si>
  <si>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</si>
  <si>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</si>
  <si>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</si>
  <si>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</si>
  <si>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</si>
  <si>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</si>
  <si>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</si>
  <si>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</si>
  <si>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</si>
  <si>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</si>
  <si>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</si>
  <si>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</si>
  <si>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</si>
  <si>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</si>
  <si>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</si>
  <si>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</si>
  <si>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</si>
  <si>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</si>
  <si>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</si>
  <si>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</si>
  <si>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</si>
  <si>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</si>
  <si>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</si>
  <si>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</si>
  <si>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</si>
  <si>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</si>
  <si>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</si>
  <si>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</si>
  <si>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</si>
  <si>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</si>
  <si>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</si>
  <si>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</si>
  <si>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</si>
  <si>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</si>
  <si>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</si>
  <si>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</si>
  <si>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</si>
  <si>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</si>
  <si>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</si>
  <si>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</si>
  <si>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</si>
  <si>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</si>
  <si>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</si>
  <si>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</si>
  <si>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</si>
  <si>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</si>
  <si>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</si>
  <si>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</si>
  <si>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</si>
  <si>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</si>
  <si>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</si>
  <si>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</si>
  <si>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</si>
  <si>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</si>
  <si>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</si>
  <si>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</si>
  <si>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</si>
  <si>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</si>
  <si>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</si>
  <si>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</si>
  <si>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</si>
  <si>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</si>
  <si>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</si>
  <si>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</si>
  <si>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</si>
  <si>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</si>
  <si>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</si>
  <si>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</si>
  <si>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</si>
  <si>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</si>
  <si>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</si>
  <si>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</si>
  <si>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</si>
  <si>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</si>
  <si>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</si>
  <si>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</si>
  <si>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</si>
  <si>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</si>
  <si>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</si>
  <si>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</si>
  <si>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</si>
  <si>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</si>
  <si>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</si>
  <si>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</si>
  <si>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</si>
  <si>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</si>
  <si>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</si>
  <si>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</si>
  <si>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</si>
  <si>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</si>
  <si>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</si>
  <si>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</si>
  <si>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</si>
  <si>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</si>
  <si>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</si>
  <si>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</si>
  <si>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</si>
  <si>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</si>
  <si>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</si>
  <si>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</si>
  <si>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</si>
  <si>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</si>
  <si>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</si>
  <si>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</si>
  <si>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</si>
  <si>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</si>
  <si>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</si>
  <si>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</si>
  <si>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</si>
  <si>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</si>
  <si>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</si>
  <si>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</si>
  <si>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</si>
  <si>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</si>
  <si>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</si>
  <si>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</si>
  <si>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</si>
  <si>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</si>
  <si>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</si>
  <si>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</si>
  <si>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</si>
  <si>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</si>
  <si>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</si>
  <si>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</si>
  <si>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</si>
  <si>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</si>
  <si>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</si>
  <si>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</si>
  <si>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</si>
  <si>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</si>
  <si>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</si>
  <si>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</si>
  <si>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</si>
  <si>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</si>
  <si>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</si>
  <si>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</si>
  <si>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</si>
  <si>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</si>
  <si>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</si>
  <si>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</si>
  <si>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</si>
  <si>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</si>
  <si>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</si>
  <si>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</si>
  <si>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</si>
  <si>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</si>
  <si>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</si>
  <si>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</si>
  <si>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</si>
  <si>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</si>
  <si>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</si>
  <si>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</si>
  <si>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</si>
  <si>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</si>
  <si>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</si>
  <si>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</si>
  <si>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</si>
  <si>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</si>
  <si>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</si>
  <si>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</si>
  <si>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</si>
  <si>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</si>
  <si>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</si>
  <si>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</si>
  <si>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</si>
  <si>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</si>
  <si>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</si>
  <si>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</si>
  <si>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</si>
  <si>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</si>
  <si>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</si>
  <si>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</si>
  <si>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</si>
  <si>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</si>
  <si>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</si>
  <si>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</si>
  <si>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</si>
  <si>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</si>
  <si>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</si>
  <si>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</si>
  <si>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</si>
  <si>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</si>
  <si>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</si>
  <si>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</si>
  <si>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</si>
  <si>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</si>
  <si>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</si>
  <si>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</si>
  <si>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</si>
  <si>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</si>
  <si>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</si>
  <si>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</si>
  <si>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</si>
  <si>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</si>
  <si>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</si>
  <si>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</si>
  <si>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</si>
  <si>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</si>
  <si>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</si>
  <si>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</si>
  <si>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</si>
  <si>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</si>
  <si>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</si>
  <si>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</si>
  <si>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</si>
  <si>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</si>
  <si>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</si>
  <si>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</si>
  <si>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</si>
  <si>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</si>
  <si>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</si>
  <si>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</si>
  <si>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</si>
  <si>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</si>
  <si>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</si>
  <si>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</si>
  <si>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</si>
  <si>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</si>
  <si>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</si>
  <si>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</si>
  <si>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</si>
  <si>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</si>
  <si>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</si>
  <si>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</si>
  <si>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</si>
  <si>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</si>
  <si>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</si>
  <si>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</si>
  <si>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</si>
  <si>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</si>
  <si>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</si>
  <si>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</si>
  <si>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</si>
  <si>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</si>
  <si>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</si>
  <si>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</si>
  <si>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</si>
  <si>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</si>
  <si>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</si>
  <si>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</si>
  <si>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</si>
  <si>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</si>
  <si>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</si>
  <si>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</si>
  <si>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</si>
  <si>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</si>
  <si>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</si>
  <si>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</si>
  <si>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</si>
  <si>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</si>
  <si>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</si>
  <si>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</si>
  <si>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</si>
  <si>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</si>
  <si>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</si>
  <si>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</si>
  <si>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</si>
  <si>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</si>
  <si>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</si>
  <si>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</si>
  <si>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</si>
  <si>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</si>
  <si>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</si>
  <si>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</si>
  <si>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</si>
  <si>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</si>
  <si>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</si>
  <si>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</si>
  <si>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</si>
  <si>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</si>
  <si>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</si>
  <si>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</si>
  <si>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</si>
  <si>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</si>
  <si>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</si>
  <si>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</si>
  <si>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</si>
  <si>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</si>
  <si>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</si>
  <si>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</si>
  <si>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</si>
  <si>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</si>
  <si>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</si>
  <si>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</si>
  <si>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</si>
  <si>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</si>
  <si>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</si>
  <si>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</si>
  <si>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</si>
  <si>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</si>
  <si>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</si>
  <si>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</si>
  <si>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</si>
  <si>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</si>
  <si>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</si>
  <si>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</si>
  <si>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</si>
  <si>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</si>
  <si>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</si>
  <si>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</si>
  <si>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</si>
  <si>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</si>
  <si>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</si>
  <si>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</si>
  <si>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</si>
  <si>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</si>
  <si>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</si>
  <si>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</si>
  <si>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</si>
  <si>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</si>
  <si>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</si>
  <si>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</si>
  <si>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</si>
  <si>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</si>
  <si>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</si>
  <si>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</si>
  <si>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</si>
  <si>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</si>
  <si>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</si>
  <si>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</si>
  <si>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</si>
  <si>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</si>
  <si>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</si>
  <si>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</si>
  <si>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</si>
  <si>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</si>
  <si>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</si>
  <si>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</si>
  <si>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</si>
  <si>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</si>
  <si>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</si>
  <si>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</si>
  <si>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</si>
  <si>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</si>
  <si>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</si>
  <si>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</si>
  <si>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</si>
  <si>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</si>
  <si>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</si>
  <si>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</si>
  <si>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</si>
  <si>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</si>
  <si>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</si>
  <si>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</si>
  <si>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</si>
  <si>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</si>
  <si>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</si>
  <si>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</si>
  <si>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</si>
  <si>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</si>
  <si>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</si>
  <si>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</si>
  <si>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</si>
  <si>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</si>
  <si>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</si>
  <si>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</si>
  <si>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</si>
  <si>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</si>
  <si>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</si>
  <si>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</si>
  <si>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</si>
  <si>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</si>
  <si>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</si>
  <si>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</si>
  <si>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</si>
  <si>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</si>
  <si>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</si>
  <si>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</si>
  <si>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</si>
  <si>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</si>
  <si>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</si>
  <si>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</si>
  <si>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</si>
  <si>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</si>
  <si>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</si>
  <si>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</si>
  <si>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</si>
  <si>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</si>
  <si>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</si>
  <si>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</si>
  <si>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</si>
  <si>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</si>
  <si>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</si>
  <si>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</si>
  <si>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</si>
  <si>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</si>
  <si>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</si>
  <si>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</si>
  <si>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</si>
  <si>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</si>
  <si>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</si>
  <si>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</si>
  <si>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</si>
  <si>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</si>
  <si>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</si>
  <si>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</si>
  <si>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</si>
  <si>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</si>
  <si>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</si>
  <si>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</si>
  <si>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</si>
  <si>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</si>
  <si>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</si>
  <si>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</si>
  <si>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</si>
  <si>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</si>
  <si>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</si>
  <si>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</si>
  <si>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</si>
  <si>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</si>
  <si>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</si>
  <si>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</si>
  <si>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</si>
  <si>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</si>
  <si>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</si>
  <si>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</si>
  <si>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</si>
  <si>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</si>
  <si>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</si>
  <si>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</si>
  <si>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</si>
  <si>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</si>
  <si>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</si>
  <si>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</si>
  <si>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</si>
  <si>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</si>
  <si>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</si>
  <si>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</si>
  <si>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</si>
  <si>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</si>
  <si>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</si>
  <si>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</si>
  <si>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</si>
  <si>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</si>
  <si>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</si>
  <si>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</si>
  <si>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</si>
  <si>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</si>
  <si>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</si>
  <si>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</si>
  <si>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</si>
  <si>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</si>
  <si>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</si>
  <si>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</si>
  <si>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</si>
  <si>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</si>
  <si>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</si>
  <si>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</si>
  <si>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</si>
  <si>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</si>
  <si>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</si>
  <si>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</si>
  <si>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</si>
  <si>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</si>
  <si>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</si>
  <si>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</si>
  <si>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</si>
  <si>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</si>
  <si>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</si>
  <si>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</si>
  <si>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</si>
  <si>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</si>
  <si>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</si>
  <si>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</si>
  <si>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</si>
  <si>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</si>
  <si>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</si>
  <si>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</si>
  <si>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</si>
  <si>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</si>
  <si>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</si>
  <si>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</si>
  <si>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</si>
  <si>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</si>
  <si>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</si>
  <si>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</si>
  <si>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</si>
  <si>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</si>
  <si>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</si>
  <si>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</si>
  <si>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</si>
  <si>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</si>
  <si>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</si>
  <si>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</si>
  <si>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</si>
  <si>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</si>
  <si>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</si>
  <si>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</si>
  <si>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</si>
  <si>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</si>
  <si>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</si>
  <si>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</si>
  <si>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</si>
  <si>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</si>
  <si>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</si>
  <si>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</si>
  <si>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</si>
  <si>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</si>
  <si>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</si>
  <si>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</si>
  <si>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</si>
  <si>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</si>
  <si>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</si>
  <si>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</si>
  <si>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</si>
  <si>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</si>
  <si>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</si>
  <si>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</si>
  <si>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</si>
  <si>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</si>
  <si>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</si>
  <si>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</si>
  <si>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</si>
  <si>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</si>
  <si>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</si>
  <si>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</si>
  <si>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</si>
  <si>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</si>
  <si>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</si>
  <si>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</si>
  <si>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</si>
  <si>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</si>
  <si>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</si>
  <si>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</si>
  <si>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</si>
  <si>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</si>
  <si>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</si>
  <si>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</si>
  <si>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</si>
  <si>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</si>
  <si>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</si>
  <si>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</si>
  <si>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</si>
  <si>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</si>
  <si>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</si>
  <si>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</si>
  <si>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</si>
  <si>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</si>
  <si>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</si>
  <si>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</si>
  <si>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</si>
  <si>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</si>
  <si>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</si>
  <si>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</si>
  <si>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</si>
  <si>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</si>
  <si>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</si>
  <si>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</si>
  <si>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</si>
  <si>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</si>
  <si>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</si>
  <si>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</si>
  <si>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</si>
  <si>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</si>
  <si>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</si>
  <si>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</si>
  <si>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</si>
  <si>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</si>
  <si>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</si>
  <si>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</si>
  <si>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</si>
  <si>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</si>
  <si>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</si>
  <si>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</si>
  <si>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</si>
  <si>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</si>
  <si>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</si>
  <si>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</si>
  <si>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</si>
  <si>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</si>
  <si>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</si>
  <si>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</si>
  <si>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</si>
  <si>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</si>
  <si>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</si>
  <si>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</si>
  <si>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</si>
  <si>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</si>
  <si>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</si>
  <si>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</si>
  <si>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</si>
  <si>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</si>
  <si>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</si>
  <si>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</si>
  <si>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</si>
  <si>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</si>
  <si>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</si>
  <si>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</si>
  <si>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</si>
  <si>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</si>
  <si>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</si>
  <si>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</si>
  <si>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</si>
  <si>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</si>
  <si>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</si>
  <si>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</si>
  <si>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</si>
  <si>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</si>
  <si>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</si>
  <si>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</si>
  <si>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</si>
  <si>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</si>
  <si>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</si>
  <si>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</si>
  <si>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</si>
  <si>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</si>
  <si>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</si>
  <si>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</si>
  <si>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</si>
  <si>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</si>
  <si>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</si>
  <si>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</si>
  <si>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</si>
  <si>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</si>
  <si>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</si>
  <si>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</si>
  <si>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</si>
  <si>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</si>
  <si>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</si>
  <si>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</si>
  <si>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</si>
  <si>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</si>
  <si>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</si>
  <si>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</si>
  <si>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</si>
  <si>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</si>
  <si>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</si>
  <si>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</si>
  <si>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</si>
  <si>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</si>
  <si>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</si>
  <si>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</si>
  <si>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</si>
  <si>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</si>
  <si>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</si>
  <si>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</si>
  <si>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</si>
  <si>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</si>
  <si>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</si>
  <si>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</si>
  <si>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</si>
  <si>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</si>
  <si>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</si>
  <si>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</si>
  <si>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</si>
  <si>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</si>
  <si>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</si>
  <si>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</si>
  <si>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</si>
  <si>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</si>
  <si>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</si>
  <si>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</si>
  <si>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</si>
  <si>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</si>
  <si>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</si>
  <si>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</si>
  <si>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</si>
  <si>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</si>
  <si>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</si>
  <si>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</si>
  <si>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</si>
  <si>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</si>
  <si>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</si>
  <si>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</si>
  <si>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</si>
  <si>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</si>
  <si>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</si>
  <si>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</si>
  <si>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</si>
  <si>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</si>
  <si>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</si>
  <si>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</si>
  <si>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</si>
  <si>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</si>
  <si>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</si>
  <si>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</si>
  <si>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</si>
  <si>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</si>
  <si>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</si>
  <si>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</si>
  <si>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</si>
  <si>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</si>
  <si>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</si>
  <si>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</si>
  <si>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</si>
  <si>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</si>
  <si>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</si>
  <si>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</si>
  <si>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</si>
  <si>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</si>
  <si>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</si>
  <si>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</si>
  <si>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</si>
  <si>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</si>
  <si>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</si>
  <si>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</si>
  <si>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</si>
  <si>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</si>
  <si>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</si>
  <si>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</si>
  <si>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</si>
  <si>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</si>
  <si>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</si>
  <si>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</si>
  <si>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</si>
  <si>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</si>
  <si>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</si>
  <si>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</si>
  <si>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</si>
  <si>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</si>
  <si>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</si>
  <si>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</si>
  <si>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</si>
  <si>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</si>
  <si>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</si>
  <si>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</si>
  <si>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</si>
  <si>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</si>
  <si>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</si>
  <si>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</si>
  <si>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</si>
  <si>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</si>
  <si>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</si>
  <si>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</si>
  <si>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</si>
  <si>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</si>
  <si>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</si>
  <si>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</si>
  <si>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</si>
  <si>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</si>
  <si>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</si>
  <si>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</si>
  <si>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</si>
  <si>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</si>
  <si>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</si>
  <si>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</si>
  <si>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</si>
  <si>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</si>
  <si>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</si>
  <si>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</si>
  <si>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</si>
  <si>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</si>
  <si>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</si>
  <si>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</si>
  <si>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</si>
  <si>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</si>
  <si>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</si>
  <si>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</si>
  <si>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</si>
  <si>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</si>
  <si>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</si>
  <si>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</si>
  <si>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</si>
  <si>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</si>
  <si>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</si>
  <si>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</si>
  <si>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</si>
  <si>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</si>
  <si>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</si>
  <si>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</si>
  <si>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</si>
  <si>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</si>
  <si>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</si>
  <si>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</si>
  <si>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</si>
  <si>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</si>
  <si>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</si>
  <si>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</si>
  <si>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</si>
  <si>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</si>
  <si>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</si>
  <si>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</si>
  <si>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</si>
  <si>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</si>
  <si>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</si>
  <si>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</si>
  <si>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</si>
  <si>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</si>
  <si>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</si>
  <si>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</si>
  <si>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</si>
  <si>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</si>
  <si>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</si>
  <si>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</si>
  <si>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</si>
  <si>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</si>
  <si>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</si>
  <si>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</si>
  <si>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</si>
  <si>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</si>
  <si>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</si>
  <si>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</si>
  <si>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</si>
  <si>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</si>
  <si>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</si>
  <si>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</si>
  <si>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</si>
  <si>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</si>
  <si>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</si>
  <si>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</si>
  <si>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</si>
  <si>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</si>
  <si>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</si>
  <si>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</si>
  <si>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</si>
  <si>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</si>
  <si>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</si>
  <si>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</si>
  <si>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</si>
  <si>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</si>
  <si>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</si>
  <si>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</si>
  <si>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</si>
  <si>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</si>
  <si>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</si>
  <si>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</si>
  <si>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</si>
  <si>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</si>
  <si>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</si>
  <si>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</si>
  <si>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</si>
  <si>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</si>
  <si>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</si>
  <si>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</si>
  <si>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</si>
  <si>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</si>
  <si>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</si>
  <si>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</si>
  <si>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</si>
  <si>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</si>
  <si>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</si>
  <si>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</si>
  <si>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</si>
  <si>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</si>
  <si>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</si>
  <si>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</si>
  <si>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</si>
  <si>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</si>
  <si>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</si>
  <si>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</si>
  <si>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</si>
  <si>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</si>
  <si>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</si>
  <si>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</si>
  <si>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</si>
  <si>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</si>
  <si>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</si>
  <si>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</si>
  <si>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</si>
  <si>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</si>
  <si>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</si>
  <si>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</si>
  <si>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</si>
  <si>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</si>
  <si>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</si>
  <si>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</si>
  <si>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</si>
  <si>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</si>
  <si>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</si>
  <si>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</si>
  <si>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</si>
  <si>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</si>
  <si>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</si>
  <si>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</si>
  <si>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</si>
  <si>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</si>
  <si>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</si>
  <si>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</si>
  <si>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</si>
  <si>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</si>
  <si>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</si>
  <si>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</si>
  <si>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</si>
  <si>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</si>
  <si>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</si>
  <si>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</si>
  <si>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</si>
  <si>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</si>
  <si>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</si>
  <si>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</si>
  <si>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</si>
  <si>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</si>
  <si>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</si>
  <si>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</si>
  <si>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</si>
  <si>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</si>
  <si>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</si>
  <si>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</si>
  <si>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</si>
  <si>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</si>
  <si>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</si>
  <si>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</si>
  <si>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</si>
  <si>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</si>
  <si>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</si>
  <si>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</si>
  <si>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</si>
  <si>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</si>
  <si>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</si>
  <si>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</si>
  <si>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</si>
  <si>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</si>
  <si>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</si>
  <si>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</si>
  <si>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</si>
  <si>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</si>
  <si>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</si>
  <si>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</si>
  <si>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</si>
  <si>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</si>
  <si>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</si>
  <si>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</si>
  <si>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</si>
  <si>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</si>
  <si>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</si>
  <si>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</si>
  <si>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</si>
  <si>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</si>
  <si>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</si>
  <si>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</si>
  <si>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</si>
  <si>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</si>
  <si>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</si>
  <si>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</si>
  <si>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</si>
  <si>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</si>
  <si>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</si>
  <si>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</si>
  <si>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</si>
  <si>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</si>
  <si>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</si>
  <si>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</si>
  <si>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</si>
  <si>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</si>
  <si>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</si>
  <si>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</si>
  <si>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</si>
  <si>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</si>
  <si>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</si>
  <si>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</si>
  <si>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</si>
  <si>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</si>
  <si>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</si>
  <si>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</si>
  <si>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</si>
  <si>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</si>
  <si>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</si>
  <si>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</si>
  <si>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</si>
  <si>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</si>
  <si>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</si>
  <si>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</si>
  <si>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</si>
  <si>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</si>
  <si>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</si>
  <si>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</si>
  <si>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</si>
  <si>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</si>
  <si>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</si>
  <si>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</si>
  <si>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</si>
  <si>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</si>
  <si>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</si>
  <si>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</si>
  <si>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</si>
  <si>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</si>
  <si>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</si>
  <si>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</si>
  <si>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</si>
  <si>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</si>
  <si>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</si>
  <si>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</si>
  <si>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</si>
  <si>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</si>
  <si>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</si>
  <si>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</si>
  <si>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</si>
  <si>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</si>
  <si>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</si>
  <si>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</si>
  <si>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</si>
  <si>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</si>
  <si>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</si>
  <si>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</si>
  <si>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</si>
  <si>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</si>
  <si>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</si>
  <si>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</si>
  <si>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</si>
  <si>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</si>
  <si>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</si>
  <si>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</si>
  <si>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</si>
  <si>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</si>
  <si>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</si>
  <si>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</si>
  <si>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</si>
  <si>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</si>
  <si>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</si>
  <si>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</si>
  <si>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</si>
  <si>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</si>
  <si>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</si>
  <si>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</si>
  <si>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</si>
  <si>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</si>
  <si>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</si>
  <si>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</si>
  <si>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</si>
  <si>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</si>
  <si>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</si>
  <si>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</si>
  <si>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</si>
  <si>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</si>
  <si>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</si>
  <si>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</si>
  <si>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</si>
  <si>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</si>
  <si>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</si>
  <si>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</si>
  <si>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</si>
  <si>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</si>
  <si>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</si>
  <si>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</si>
  <si>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</si>
  <si>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</si>
  <si>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</si>
  <si>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</si>
  <si>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</si>
  <si>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</si>
  <si>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</si>
  <si>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</si>
  <si>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</si>
  <si>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</si>
  <si>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</si>
  <si>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</si>
  <si>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</si>
  <si>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</si>
  <si>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</si>
  <si>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</si>
  <si>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</si>
  <si>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</si>
  <si>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</si>
  <si>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</si>
  <si>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</si>
  <si>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</si>
  <si>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</si>
  <si>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</si>
  <si>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</si>
  <si>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</si>
  <si>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</si>
  <si>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</si>
  <si>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</si>
  <si>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</si>
  <si>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</si>
  <si>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</si>
  <si>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</si>
  <si>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</si>
  <si>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</si>
  <si>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</si>
  <si>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</si>
  <si>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</si>
  <si>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</si>
  <si>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</si>
  <si>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</si>
  <si>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</si>
  <si>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</si>
  <si>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</si>
  <si>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</si>
  <si>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</si>
  <si>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</si>
  <si>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</si>
  <si>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</si>
  <si>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</si>
  <si>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</si>
  <si>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</si>
  <si>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</si>
  <si>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</si>
  <si>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</si>
  <si>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</si>
  <si>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</si>
  <si>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</si>
  <si>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</si>
  <si>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</si>
  <si>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</si>
  <si>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</si>
  <si>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</si>
  <si>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</si>
  <si>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</si>
  <si>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</si>
  <si>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</si>
  <si>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</si>
  <si>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</si>
  <si>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</si>
  <si>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</si>
  <si>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</si>
  <si>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</si>
  <si>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</si>
  <si>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</si>
  <si>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</si>
  <si>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</si>
  <si>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</si>
  <si>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</si>
  <si>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</si>
  <si>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</si>
  <si>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</si>
  <si>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</si>
  <si>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</si>
  <si>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</si>
  <si>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</si>
  <si>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</si>
  <si>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</si>
  <si>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</si>
  <si>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</si>
  <si>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</si>
  <si>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</si>
  <si>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</si>
  <si>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</si>
  <si>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</si>
  <si>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</si>
  <si>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</si>
  <si>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</si>
  <si>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</si>
  <si>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</si>
  <si>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</si>
  <si>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</si>
  <si>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</si>
  <si>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</si>
  <si>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</si>
  <si>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</si>
  <si>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</si>
  <si>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</si>
  <si>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</si>
  <si>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</si>
  <si>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</si>
  <si>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</si>
  <si>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</si>
  <si>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</si>
  <si>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</si>
  <si>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</si>
  <si>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</si>
  <si>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</si>
  <si>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</si>
  <si>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</si>
  <si>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</si>
  <si>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</si>
  <si>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</si>
  <si>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</si>
  <si>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</si>
  <si>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</si>
  <si>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</si>
  <si>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</si>
  <si>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</si>
  <si>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</si>
  <si>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</si>
  <si>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</si>
  <si>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</si>
  <si>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</si>
  <si>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</si>
  <si>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</si>
  <si>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</si>
  <si>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</si>
  <si>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</si>
  <si>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</si>
  <si>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</si>
  <si>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</si>
  <si>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</si>
  <si>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</si>
  <si>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</si>
  <si>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</si>
  <si>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</si>
  <si>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</si>
  <si>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</si>
  <si>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</si>
  <si>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</si>
  <si>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</si>
  <si>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</si>
  <si>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</si>
  <si>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</si>
  <si>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</si>
  <si>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</si>
  <si>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</si>
  <si>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</si>
  <si>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</si>
  <si>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</si>
  <si>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</si>
  <si>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</si>
  <si>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</si>
  <si>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</si>
  <si>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</si>
  <si>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</si>
  <si>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</si>
  <si>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</si>
  <si>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</si>
  <si>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</si>
  <si>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</si>
  <si>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</si>
  <si>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</si>
  <si>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</si>
  <si>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</si>
  <si>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</si>
  <si>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</si>
  <si>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</si>
  <si>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</si>
  <si>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</si>
  <si>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</si>
  <si>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</si>
  <si>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</si>
  <si>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</si>
  <si>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</si>
  <si>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</si>
  <si>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</si>
  <si>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</si>
  <si>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</si>
  <si>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</si>
  <si>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</si>
  <si>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</si>
  <si>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</si>
  <si>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</si>
  <si>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</si>
  <si>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</si>
  <si>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</si>
  <si>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</si>
  <si>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</si>
  <si>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</si>
  <si>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</si>
  <si>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</si>
  <si>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</si>
  <si>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</si>
  <si>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</si>
  <si>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</si>
  <si>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</si>
  <si>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</si>
  <si>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</si>
  <si>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</si>
  <si>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</si>
  <si>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</si>
  <si>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</si>
  <si>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</si>
  <si>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</si>
  <si>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</si>
  <si>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</si>
  <si>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</si>
  <si>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</si>
  <si>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</si>
  <si>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</si>
  <si>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</si>
  <si>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</si>
  <si>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</si>
  <si>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</si>
  <si>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</si>
  <si>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</si>
  <si>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</si>
  <si>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</si>
  <si>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</si>
  <si>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</si>
  <si>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</si>
  <si>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</si>
  <si>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</si>
  <si>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</si>
  <si>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</si>
  <si>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</si>
  <si>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</si>
  <si>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</si>
  <si>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</si>
  <si>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</si>
  <si>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</si>
  <si>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</si>
  <si>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</si>
  <si>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</si>
  <si>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</si>
  <si>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</si>
  <si>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</si>
  <si>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</si>
  <si>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</si>
  <si>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</si>
  <si>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</si>
  <si>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</si>
  <si>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</si>
  <si>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</si>
  <si>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</si>
  <si>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</si>
  <si>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</si>
  <si>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</si>
  <si>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</si>
  <si>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</si>
  <si>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</si>
  <si>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</si>
  <si>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</si>
  <si>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</si>
  <si>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</si>
  <si>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</si>
  <si>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</si>
  <si>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</si>
  <si>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</si>
  <si>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</si>
  <si>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</si>
  <si>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</si>
  <si>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</si>
  <si>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</si>
  <si>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</si>
  <si>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</si>
  <si>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</si>
  <si>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</si>
  <si>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</si>
  <si>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</si>
  <si>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</si>
  <si>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</si>
  <si>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</si>
  <si>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</si>
  <si>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</si>
  <si>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</si>
  <si>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</si>
  <si>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</si>
  <si>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</si>
  <si>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</si>
  <si>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</si>
  <si>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</si>
  <si>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</si>
  <si>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</si>
  <si>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</si>
  <si>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</si>
  <si>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</si>
  <si>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</si>
  <si>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</si>
  <si>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</si>
  <si>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</si>
  <si>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</si>
  <si>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</si>
  <si>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</si>
  <si>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</si>
  <si>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</si>
  <si>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</si>
  <si>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</si>
  <si>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</si>
  <si>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</si>
  <si>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</si>
  <si>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</si>
  <si>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</si>
  <si>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</si>
  <si>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</si>
  <si>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</si>
  <si>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</si>
  <si>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</si>
  <si>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</si>
  <si>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</si>
  <si>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</si>
  <si>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</si>
  <si>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</si>
  <si>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</si>
  <si>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</si>
  <si>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</si>
  <si>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</si>
  <si>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</si>
  <si>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</si>
  <si>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</si>
  <si>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</si>
  <si>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</si>
  <si>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</si>
  <si>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</si>
  <si>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</si>
  <si>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</si>
  <si>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</si>
  <si>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</si>
  <si>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</si>
  <si>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</si>
  <si>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</si>
  <si>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</si>
  <si>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</si>
  <si>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</si>
  <si>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</si>
  <si>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</si>
  <si>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</si>
  <si>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</si>
  <si>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</si>
  <si>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</si>
  <si>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</si>
  <si>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</si>
  <si>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</si>
  <si>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</si>
  <si>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</si>
  <si>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</si>
  <si>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</si>
  <si>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</si>
  <si>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</si>
  <si>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</si>
  <si>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</si>
  <si>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</si>
  <si>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</si>
  <si>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</si>
  <si>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</si>
  <si>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</si>
  <si>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</si>
  <si>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</si>
  <si>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</si>
  <si>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</si>
  <si>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</si>
  <si>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</si>
  <si>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</si>
  <si>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</si>
  <si>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</si>
  <si>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</si>
  <si>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</si>
  <si>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</si>
  <si>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</si>
  <si>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</si>
  <si>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</si>
  <si>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</si>
  <si>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</si>
  <si>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</si>
  <si>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</si>
  <si>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</si>
  <si>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</si>
  <si>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</si>
  <si>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</si>
  <si>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</si>
  <si>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</si>
  <si>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</si>
  <si>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</si>
  <si>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</si>
  <si>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</si>
  <si>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</si>
  <si>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</si>
  <si>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</si>
  <si>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</si>
  <si>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</si>
  <si>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</si>
  <si>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</si>
  <si>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</si>
  <si>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</si>
  <si>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</si>
  <si>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</si>
  <si>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</si>
  <si>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</si>
  <si>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</si>
  <si>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</si>
  <si>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</si>
  <si>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</si>
  <si>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</si>
  <si>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</si>
  <si>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</si>
  <si>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</si>
  <si>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</si>
  <si>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</si>
  <si>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</si>
  <si>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</si>
  <si>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</si>
  <si>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</si>
  <si>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</si>
  <si>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</si>
  <si>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</si>
  <si>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</si>
  <si>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</si>
  <si>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</si>
  <si>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</si>
  <si>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</si>
  <si>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</si>
  <si>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</si>
  <si>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</si>
  <si>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</si>
  <si>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</si>
  <si>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</si>
  <si>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</si>
  <si>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</si>
  <si>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</si>
  <si>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</si>
  <si>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</si>
  <si>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</si>
  <si>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</si>
  <si>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</si>
  <si>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</si>
  <si>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</si>
  <si>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</si>
  <si>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</si>
  <si>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</si>
  <si>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</si>
  <si>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</si>
  <si>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</si>
  <si>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</si>
  <si>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</si>
  <si>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</si>
  <si>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</si>
  <si>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</si>
  <si>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</si>
  <si>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</si>
  <si>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</si>
  <si>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</si>
  <si>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</si>
  <si>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</si>
  <si>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</si>
  <si>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</si>
  <si>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</si>
  <si>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</si>
  <si>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</si>
  <si>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</si>
  <si>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</si>
  <si>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</si>
  <si>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</si>
  <si>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</si>
  <si>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</si>
  <si>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</si>
  <si>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</si>
  <si>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</si>
  <si>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</si>
  <si>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</si>
  <si>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</si>
  <si>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</si>
  <si>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</si>
  <si>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</si>
  <si>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</si>
  <si>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</si>
  <si>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</si>
  <si>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</si>
  <si>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</si>
  <si>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</si>
  <si>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</si>
  <si>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</si>
  <si>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</si>
  <si>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</si>
  <si>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</si>
  <si>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</si>
  <si>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</si>
  <si>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</si>
  <si>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</si>
  <si>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</si>
  <si>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</si>
  <si>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</si>
  <si>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</si>
  <si>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</si>
  <si>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</si>
  <si>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</si>
  <si>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</si>
  <si>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</si>
  <si>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</si>
  <si>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</si>
  <si>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</si>
  <si>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</si>
  <si>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</si>
  <si>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</si>
  <si>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</si>
  <si>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</si>
  <si>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</si>
  <si>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</si>
  <si>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</si>
  <si>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</si>
  <si>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</si>
  <si>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</si>
  <si>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</si>
  <si>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</si>
  <si>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</si>
  <si>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</si>
  <si>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</si>
  <si>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</si>
  <si>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</si>
  <si>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</si>
  <si>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</si>
  <si>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</si>
  <si>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</si>
  <si>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</si>
  <si>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</si>
  <si>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</si>
  <si>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</si>
  <si>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</si>
  <si>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</si>
  <si>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</si>
  <si>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</si>
  <si>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</si>
  <si>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</si>
  <si>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</si>
  <si>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</si>
  <si>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</si>
  <si>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</si>
  <si>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</si>
  <si>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</si>
  <si>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</si>
  <si>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</si>
  <si>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</si>
  <si>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</si>
  <si>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</si>
  <si>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</si>
  <si>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</si>
  <si>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</si>
  <si>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</si>
  <si>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</si>
  <si>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</si>
  <si>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</si>
  <si>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</si>
  <si>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</si>
  <si>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</si>
  <si>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</si>
  <si>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</si>
  <si>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</si>
  <si>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</si>
  <si>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</si>
  <si>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</si>
  <si>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</si>
  <si>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</si>
  <si>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</si>
  <si>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</si>
  <si>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</si>
  <si>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</si>
  <si>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</si>
  <si>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</si>
  <si>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</si>
  <si>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</si>
  <si>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</si>
  <si>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</si>
  <si>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</si>
  <si>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</si>
  <si>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</si>
  <si>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</si>
  <si>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</si>
  <si>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</si>
  <si>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</si>
  <si>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</si>
  <si>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</si>
  <si>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</si>
  <si>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</si>
  <si>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</si>
  <si>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</si>
  <si>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</si>
  <si>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</si>
  <si>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</si>
  <si>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</si>
  <si>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</si>
  <si>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</si>
  <si>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</si>
  <si>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</si>
  <si>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</si>
  <si>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</si>
  <si>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</si>
  <si>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</si>
  <si>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</si>
  <si>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</si>
  <si>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</si>
  <si>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</si>
  <si>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</si>
  <si>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</si>
  <si>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</si>
  <si>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</si>
  <si>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</si>
  <si>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</si>
  <si>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</si>
  <si>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</si>
  <si>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</si>
  <si>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</si>
  <si>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</si>
  <si>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</si>
  <si>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</si>
  <si>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</si>
  <si>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</si>
  <si>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</si>
  <si>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</si>
  <si>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</si>
  <si>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</si>
  <si>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</si>
  <si>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</si>
  <si>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</si>
  <si>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</si>
  <si>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</si>
  <si>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</si>
  <si>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</si>
  <si>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</si>
  <si>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</si>
  <si>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</si>
  <si>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</si>
  <si>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</si>
  <si>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</si>
  <si>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</si>
  <si>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</si>
  <si>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</si>
  <si>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</si>
  <si>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</si>
  <si>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</si>
  <si>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</si>
  <si>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</si>
  <si>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</si>
  <si>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</si>
  <si>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</si>
  <si>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</si>
  <si>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</si>
  <si>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</si>
  <si>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</si>
  <si>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</si>
  <si>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</si>
  <si>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</si>
  <si>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</si>
  <si>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</si>
  <si>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</si>
  <si>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</si>
  <si>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</si>
  <si>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</si>
  <si>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</si>
  <si>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</si>
  <si>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</si>
  <si>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</si>
  <si>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</si>
  <si>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</si>
  <si>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</si>
  <si>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</si>
  <si>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</si>
  <si>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</si>
  <si>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</si>
  <si>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</si>
  <si>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</si>
  <si>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</si>
  <si>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</si>
  <si>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</si>
  <si>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</si>
  <si>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</si>
  <si>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</si>
  <si>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</si>
  <si>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</si>
  <si>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</si>
  <si>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</si>
  <si>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</si>
  <si>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</si>
  <si>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</si>
  <si>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</si>
  <si>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</si>
  <si>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</si>
  <si>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</si>
  <si>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</si>
  <si>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</si>
  <si>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</si>
  <si>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</si>
  <si>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</si>
  <si>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</si>
  <si>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</si>
  <si>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</si>
  <si>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</si>
  <si>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</si>
  <si>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</si>
  <si>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</si>
  <si>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</si>
  <si>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</si>
  <si>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</si>
  <si>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</si>
  <si>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</si>
  <si>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</si>
  <si>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</si>
  <si>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</si>
  <si>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</si>
  <si>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</si>
  <si>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</si>
  <si>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</si>
  <si>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</si>
  <si>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</si>
  <si>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</si>
  <si>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</si>
  <si>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</si>
  <si>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</si>
  <si>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</si>
  <si>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</si>
  <si>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</si>
  <si>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</si>
  <si>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</si>
  <si>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</si>
  <si>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</si>
  <si>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</si>
  <si>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</si>
  <si>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</si>
  <si>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</si>
  <si>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</si>
  <si>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</si>
  <si>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</si>
  <si>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</si>
  <si>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</si>
  <si>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</si>
  <si>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</si>
  <si>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</si>
  <si>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</si>
  <si>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</si>
  <si>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</si>
  <si>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</si>
  <si>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</si>
  <si>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</si>
  <si>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</si>
  <si>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</si>
  <si>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</si>
  <si>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</si>
  <si>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</si>
  <si>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</si>
  <si>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</si>
  <si>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</si>
  <si>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</si>
  <si>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</si>
  <si>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</si>
  <si>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</si>
  <si>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</si>
  <si>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</si>
  <si>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</si>
  <si>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</si>
  <si>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</si>
  <si>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</si>
  <si>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</si>
  <si>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</si>
  <si>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</si>
  <si>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</si>
  <si>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</si>
  <si>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</si>
  <si>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</si>
  <si>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</si>
  <si>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</si>
  <si>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</si>
  <si>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</si>
  <si>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</si>
  <si>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</si>
  <si>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</si>
  <si>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</si>
  <si>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</si>
  <si>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</si>
  <si>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</si>
  <si>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</si>
  <si>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</si>
  <si>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</si>
  <si>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</si>
  <si>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</si>
  <si>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</si>
  <si>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</si>
  <si>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</si>
  <si>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</si>
  <si>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</si>
  <si>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</si>
  <si>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</si>
  <si>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</si>
  <si>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</si>
  <si>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</si>
  <si>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</si>
  <si>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</si>
  <si>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</si>
  <si>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</si>
  <si>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</si>
  <si>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</si>
  <si>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</si>
  <si>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</si>
  <si>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</si>
  <si>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</si>
  <si>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</si>
  <si>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</si>
  <si>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</si>
  <si>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</si>
  <si>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</si>
  <si>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</si>
  <si>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</si>
  <si>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</si>
  <si>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</si>
  <si>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</si>
  <si>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</si>
  <si>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</si>
  <si>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</si>
  <si>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</si>
  <si>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</si>
  <si>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</si>
  <si>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</si>
  <si>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</si>
  <si>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</si>
  <si>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</si>
  <si>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</si>
  <si>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</si>
  <si>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</si>
  <si>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</si>
  <si>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</si>
  <si>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</si>
  <si>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</si>
  <si>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</si>
  <si>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</si>
  <si>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</si>
  <si>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</si>
  <si>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</si>
  <si>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</si>
  <si>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</si>
  <si>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</si>
  <si>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</si>
  <si>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</si>
  <si>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</si>
  <si>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</si>
  <si>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</si>
  <si>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</si>
  <si>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</si>
  <si>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</si>
  <si>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</si>
  <si>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</si>
  <si>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</si>
  <si>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</si>
  <si>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</si>
  <si>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</si>
  <si>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</si>
  <si>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</si>
  <si>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</si>
  <si>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</si>
  <si>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</si>
  <si>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</si>
  <si>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</si>
  <si>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</si>
  <si>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</si>
  <si>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</si>
  <si>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</si>
  <si>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</si>
  <si>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</si>
  <si>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</si>
  <si>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</si>
  <si>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</si>
  <si>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</si>
  <si>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</si>
  <si>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</si>
  <si>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</si>
  <si>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</si>
  <si>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</si>
  <si>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</si>
  <si>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</si>
  <si>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</si>
  <si>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</si>
  <si>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</si>
  <si>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</si>
  <si>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</si>
  <si>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</si>
  <si>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</si>
  <si>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</si>
  <si>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</si>
  <si>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</si>
  <si>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</si>
  <si>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</si>
  <si>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</si>
  <si>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</si>
  <si>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</si>
  <si>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</si>
  <si>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</si>
  <si>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</si>
  <si>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</si>
  <si>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</si>
  <si>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</si>
  <si>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</si>
  <si>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</si>
  <si>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</si>
  <si>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</si>
  <si>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</si>
  <si>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</si>
  <si>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</si>
  <si>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</si>
  <si>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</si>
  <si>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</si>
  <si>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</si>
  <si>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</si>
  <si>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</si>
  <si>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</si>
  <si>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</si>
  <si>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</si>
  <si>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</si>
  <si>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</si>
  <si>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</si>
  <si>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</si>
  <si>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</si>
  <si>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</si>
  <si>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</si>
  <si>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</si>
  <si>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</si>
  <si>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</si>
  <si>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</si>
  <si>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</si>
  <si>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</si>
  <si>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</si>
  <si>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</si>
  <si>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</si>
  <si>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</si>
  <si>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</si>
  <si>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</si>
  <si>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</si>
  <si>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</si>
  <si>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</si>
  <si>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</si>
  <si>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</si>
  <si>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</si>
  <si>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</si>
  <si>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</si>
  <si>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</si>
  <si>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</si>
  <si>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</si>
  <si>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</si>
  <si>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</si>
  <si>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</si>
  <si>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</si>
  <si>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</si>
  <si>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</si>
  <si>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</si>
  <si>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</si>
  <si>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</si>
  <si>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</si>
  <si>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</si>
  <si>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</si>
  <si>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</si>
  <si>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</si>
  <si>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</si>
  <si>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</si>
  <si>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</si>
  <si>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</si>
  <si>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</si>
  <si>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</si>
  <si>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</si>
  <si>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</si>
  <si>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</si>
  <si>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</si>
  <si>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</si>
  <si>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</si>
  <si>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</si>
  <si>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</si>
  <si>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</si>
  <si>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</si>
  <si>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</si>
  <si>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</si>
  <si>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</si>
  <si>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</si>
  <si>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</si>
  <si>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</si>
  <si>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</si>
  <si>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</si>
  <si>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</si>
  <si>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</si>
  <si>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</si>
  <si>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</si>
  <si>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</si>
  <si>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</si>
  <si>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</si>
  <si>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</si>
  <si>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</si>
  <si>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</si>
  <si>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</si>
  <si>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</si>
  <si>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</si>
  <si>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</si>
  <si>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</si>
  <si>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</si>
  <si>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</si>
  <si>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</si>
  <si>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</si>
  <si>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</si>
  <si>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</si>
  <si>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</si>
  <si>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</si>
  <si>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</si>
  <si>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</si>
  <si>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</si>
  <si>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</si>
  <si>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</si>
  <si>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</si>
  <si>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</si>
  <si>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</si>
  <si>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</si>
  <si>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</si>
  <si>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</si>
  <si>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</si>
  <si>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</si>
  <si>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</si>
  <si>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</si>
  <si>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</si>
  <si>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</si>
  <si>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</si>
  <si>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</si>
  <si>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</si>
  <si>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</si>
  <si>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</si>
  <si>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</si>
  <si>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</si>
  <si>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</si>
  <si>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</si>
  <si>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</si>
  <si>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</si>
  <si>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</si>
  <si>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</si>
  <si>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</si>
  <si>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</si>
  <si>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</si>
  <si>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</si>
  <si>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</si>
  <si>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</si>
  <si>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</si>
  <si>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</si>
  <si>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</si>
  <si>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</si>
  <si>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</si>
  <si>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</si>
  <si>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</si>
  <si>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</si>
  <si>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</si>
  <si>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</si>
  <si>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</si>
  <si>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</si>
  <si>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</si>
  <si>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</si>
  <si>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</si>
  <si>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</si>
  <si>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</si>
  <si>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</si>
  <si>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</si>
  <si>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</si>
  <si>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</si>
  <si>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</si>
  <si>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</si>
  <si>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</si>
  <si>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</si>
  <si>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</si>
  <si>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</si>
  <si>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</si>
  <si>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</si>
  <si>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</si>
  <si>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</si>
  <si>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</si>
  <si>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</si>
  <si>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</si>
  <si>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</si>
  <si>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</si>
  <si>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</si>
  <si>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</si>
  <si>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</si>
  <si>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</si>
  <si>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</si>
  <si>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</si>
  <si>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</si>
  <si>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</si>
  <si>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</si>
  <si>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</si>
  <si>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</si>
  <si>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</si>
  <si>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</si>
  <si>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</si>
  <si>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</si>
  <si>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</si>
  <si>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</si>
  <si>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</si>
  <si>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</si>
  <si>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</si>
  <si>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</si>
  <si>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</si>
  <si>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</si>
  <si>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</si>
  <si>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</si>
  <si>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</si>
  <si>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</si>
  <si>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</si>
  <si>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</si>
  <si>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</si>
  <si>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</si>
  <si>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</si>
  <si>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</si>
  <si>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</si>
  <si>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</si>
  <si>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</si>
  <si>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</si>
  <si>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</si>
  <si>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</si>
  <si>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</si>
  <si>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</si>
  <si>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</si>
  <si>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</si>
  <si>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</si>
  <si>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</si>
  <si>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</si>
  <si>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</si>
  <si>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</si>
  <si>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</si>
  <si>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</si>
  <si>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</si>
  <si>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</si>
  <si>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</si>
  <si>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</si>
  <si>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</si>
  <si>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</si>
  <si>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</si>
  <si>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</si>
  <si>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</si>
  <si>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</si>
  <si>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</si>
  <si>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</si>
  <si>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</si>
  <si>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</si>
  <si>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</si>
  <si>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</si>
  <si>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</si>
  <si>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</si>
  <si>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</si>
  <si>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</si>
  <si>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</si>
  <si>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</si>
  <si>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</si>
  <si>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</si>
  <si>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</si>
  <si>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</si>
  <si>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</si>
  <si>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</si>
  <si>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</si>
  <si>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</si>
  <si>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</si>
  <si>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</si>
  <si>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</si>
  <si>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</si>
  <si>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</si>
  <si>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</si>
  <si>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</si>
  <si>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</si>
  <si>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</si>
  <si>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</si>
  <si>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</si>
  <si>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</si>
  <si>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</si>
  <si>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</si>
  <si>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</si>
  <si>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</si>
  <si>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</si>
  <si>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</si>
  <si>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</si>
  <si>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</si>
  <si>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</si>
  <si>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</si>
  <si>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</si>
  <si>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</si>
  <si>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</si>
  <si>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</si>
  <si>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</si>
  <si>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</si>
  <si>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</si>
  <si>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</si>
  <si>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</si>
  <si>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</si>
  <si>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</si>
  <si>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</si>
  <si>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</si>
  <si>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</si>
  <si>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</si>
  <si>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</si>
  <si>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</si>
  <si>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</si>
  <si>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</si>
  <si>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</si>
  <si>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</si>
  <si>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</si>
  <si>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</si>
  <si>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</si>
  <si>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</si>
  <si>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</si>
  <si>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</si>
  <si>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</si>
  <si>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</si>
  <si>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</si>
  <si>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</si>
  <si>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</si>
  <si>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</si>
  <si>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</si>
  <si>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</si>
  <si>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</si>
  <si>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</si>
  <si>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</si>
  <si>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</si>
  <si>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</si>
  <si>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</si>
  <si>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</si>
  <si>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</si>
  <si>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</si>
  <si>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</si>
  <si>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</si>
  <si>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</si>
  <si>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</si>
  <si>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</si>
  <si>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</si>
  <si>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</si>
  <si>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</si>
  <si>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</si>
  <si>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</si>
  <si>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</si>
  <si>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</si>
  <si>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</si>
  <si>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</si>
  <si>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</si>
  <si>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</si>
  <si>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</si>
  <si>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</si>
  <si>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</si>
  <si>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</si>
  <si>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</si>
  <si>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</si>
  <si>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</si>
  <si>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</si>
  <si>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</si>
  <si>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</si>
  <si>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</si>
  <si>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</si>
  <si>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</si>
  <si>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</si>
  <si>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</si>
  <si>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</si>
  <si>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</si>
  <si>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</si>
  <si>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</si>
  <si>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</si>
  <si>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</si>
  <si>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</si>
  <si>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</si>
  <si>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</si>
  <si>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</si>
  <si>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</si>
  <si>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</si>
  <si>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</si>
  <si>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</si>
  <si>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</si>
  <si>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</si>
  <si>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</si>
  <si>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</si>
  <si>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</si>
  <si>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</si>
  <si>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</si>
  <si>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</si>
  <si>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</si>
  <si>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</si>
  <si>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</si>
  <si>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</si>
  <si>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</si>
  <si>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</si>
  <si>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</si>
  <si>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</si>
  <si>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</si>
  <si>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</si>
  <si>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</si>
  <si>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</si>
  <si>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</si>
  <si>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</si>
  <si>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</si>
  <si>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</si>
  <si>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</si>
  <si>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</si>
  <si>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</si>
  <si>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</si>
  <si>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</si>
  <si>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</si>
  <si>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</si>
  <si>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</si>
  <si>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</si>
  <si>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</si>
  <si>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</si>
  <si>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</si>
  <si>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</si>
  <si>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</si>
  <si>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</si>
  <si>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</si>
  <si>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</si>
  <si>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</si>
  <si>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</si>
  <si>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</si>
  <si>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</si>
  <si>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</si>
  <si>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</si>
  <si>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</si>
  <si>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</si>
  <si>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</si>
  <si>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</si>
  <si>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</si>
  <si>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</si>
  <si>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</si>
  <si>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</si>
  <si>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</si>
  <si>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</si>
  <si>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</si>
  <si>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</si>
  <si>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</si>
  <si>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</si>
  <si>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</si>
  <si>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</si>
  <si>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</si>
  <si>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</si>
  <si>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</si>
  <si>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</si>
  <si>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</si>
  <si>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</si>
  <si>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</si>
  <si>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</si>
  <si>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</si>
  <si>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</si>
  <si>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</si>
  <si>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</si>
  <si>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</si>
  <si>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</si>
  <si>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</si>
  <si>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</si>
  <si>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</si>
  <si>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</si>
  <si>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</si>
  <si>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</si>
  <si>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</si>
  <si>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</si>
  <si>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</si>
  <si>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</si>
  <si>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</si>
  <si>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</si>
  <si>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</si>
  <si>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</si>
  <si>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</si>
  <si>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</si>
  <si>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</si>
  <si>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</si>
  <si>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</si>
  <si>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</si>
  <si>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</si>
  <si>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</si>
  <si>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</si>
  <si>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</si>
  <si>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</si>
  <si>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</si>
  <si>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</si>
  <si>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</si>
  <si>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</si>
  <si>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</si>
  <si>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</si>
  <si>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</si>
  <si>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</si>
  <si>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</si>
  <si>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</si>
  <si>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</si>
  <si>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</si>
  <si>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</si>
  <si>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</si>
  <si>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</si>
  <si>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</si>
  <si>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</si>
  <si>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</si>
  <si>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</si>
  <si>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</si>
  <si>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</si>
  <si>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</si>
  <si>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</si>
  <si>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</si>
  <si>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</si>
  <si>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</si>
  <si>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</si>
  <si>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</si>
  <si>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</si>
  <si>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</si>
  <si>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</si>
  <si>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</si>
  <si>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</si>
  <si>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</si>
  <si>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</si>
  <si>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</si>
  <si>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</si>
  <si>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</si>
  <si>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</si>
  <si>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</si>
  <si>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</si>
  <si>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</si>
  <si>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</si>
  <si>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</si>
  <si>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</si>
  <si>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</si>
  <si>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</si>
  <si>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</si>
  <si>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</si>
  <si>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</si>
  <si>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</si>
  <si>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</si>
  <si>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</si>
  <si>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</si>
  <si>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</si>
  <si>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</si>
  <si>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</si>
  <si>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</si>
  <si>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</si>
  <si>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</si>
  <si>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</si>
  <si>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</si>
  <si>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</si>
  <si>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</si>
  <si>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</si>
  <si>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</si>
  <si>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</si>
  <si>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</si>
  <si>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</si>
  <si>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</si>
  <si>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</si>
  <si>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</si>
  <si>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</si>
  <si>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</si>
  <si>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</si>
  <si>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</si>
  <si>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</si>
  <si>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</si>
  <si>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</si>
  <si>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</si>
  <si>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</si>
  <si>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</si>
  <si>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</si>
  <si>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</si>
  <si>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</si>
  <si>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</si>
  <si>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</si>
  <si>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</si>
  <si>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</si>
  <si>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</si>
  <si>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</si>
  <si>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</si>
  <si>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</si>
  <si>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</si>
  <si>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</si>
  <si>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</si>
  <si>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</si>
  <si>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</si>
  <si>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</si>
  <si>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</si>
  <si>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</si>
  <si>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</si>
  <si>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</si>
  <si>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</si>
  <si>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</si>
  <si>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</si>
  <si>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</si>
  <si>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</si>
  <si>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</si>
  <si>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</si>
  <si>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</si>
  <si>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</si>
  <si>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</si>
  <si>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</si>
  <si>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</si>
  <si>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</si>
  <si>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</si>
  <si>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</si>
  <si>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</si>
  <si>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</si>
  <si>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</si>
  <si>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</si>
  <si>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</si>
  <si>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</si>
  <si>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</si>
  <si>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</si>
  <si>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</si>
  <si>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</si>
  <si>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</si>
  <si>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</si>
  <si>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</si>
  <si>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</si>
  <si>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</si>
  <si>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</si>
  <si>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</si>
  <si>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</si>
  <si>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</si>
  <si>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</si>
  <si>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</si>
  <si>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</si>
  <si>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</si>
  <si>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</si>
  <si>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</si>
  <si>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</si>
  <si>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</si>
  <si>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</si>
  <si>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</si>
  <si>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</si>
  <si>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</si>
  <si>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</si>
  <si>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</si>
  <si>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</si>
  <si>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</si>
  <si>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</si>
  <si>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</si>
  <si>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</si>
  <si>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</si>
  <si>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</si>
  <si>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</si>
  <si>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</si>
  <si>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</si>
  <si>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</si>
  <si>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</si>
  <si>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</si>
  <si>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</si>
  <si>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</si>
  <si>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</si>
  <si>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</si>
  <si>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</si>
  <si>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</si>
  <si>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</si>
  <si>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</si>
  <si>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</si>
  <si>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</si>
  <si>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</si>
  <si>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</si>
  <si>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</si>
  <si>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</si>
  <si>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</si>
  <si>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</si>
  <si>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</si>
  <si>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</si>
  <si>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</si>
  <si>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</si>
  <si>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</si>
  <si>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</si>
  <si>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</si>
  <si>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</si>
  <si>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</si>
  <si>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</si>
  <si>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</si>
  <si>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</si>
  <si>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</si>
  <si>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</si>
  <si>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</si>
  <si>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</si>
  <si>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</si>
  <si>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</si>
  <si>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</si>
  <si>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</si>
  <si>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</si>
  <si>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</si>
  <si>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</si>
  <si>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</si>
  <si>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</si>
  <si>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</si>
  <si>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</si>
  <si>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</si>
  <si>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</si>
  <si>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</si>
  <si>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</si>
  <si>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</si>
  <si>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</si>
  <si>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</si>
  <si>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</si>
  <si>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</si>
  <si>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</si>
  <si>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</si>
  <si>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</si>
  <si>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</si>
  <si>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</si>
  <si>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</si>
  <si>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</si>
  <si>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</si>
  <si>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</si>
  <si>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</si>
  <si>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</si>
  <si>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</si>
  <si>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</si>
  <si>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</si>
  <si>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</si>
  <si>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</si>
  <si>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</si>
  <si>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</si>
  <si>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</si>
  <si>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</si>
  <si>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</si>
  <si>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</si>
  <si>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</si>
  <si>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</si>
  <si>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</si>
  <si>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</si>
  <si>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</si>
  <si>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</si>
  <si>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</si>
  <si>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</si>
  <si>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</si>
  <si>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</si>
  <si>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</si>
  <si>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</si>
  <si>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</si>
  <si>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</si>
  <si>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</si>
  <si>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</si>
  <si>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</si>
  <si>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</si>
  <si>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</si>
  <si>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</si>
  <si>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</si>
  <si>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</si>
  <si>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</si>
  <si>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</si>
  <si>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</si>
  <si>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</si>
  <si>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</si>
  <si>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</si>
  <si>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</si>
  <si>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</si>
  <si>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</si>
  <si>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</si>
  <si>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</si>
  <si>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</si>
  <si>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</si>
  <si>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</si>
  <si>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</si>
  <si>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</si>
  <si>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</si>
  <si>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</si>
  <si>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</si>
  <si>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</si>
  <si>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</si>
  <si>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</si>
  <si>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</si>
  <si>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</si>
  <si>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</si>
  <si>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</si>
  <si>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</si>
  <si>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</si>
  <si>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</si>
  <si>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</si>
  <si>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</si>
  <si>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</si>
  <si>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</si>
  <si>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</si>
  <si>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</si>
  <si>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</si>
  <si>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</si>
  <si>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</si>
  <si>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</si>
  <si>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</si>
  <si>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</si>
  <si>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</si>
  <si>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</si>
  <si>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</si>
  <si>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</si>
  <si>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</si>
  <si>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</si>
  <si>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</si>
  <si>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</si>
  <si>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</si>
  <si>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</si>
  <si>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</si>
  <si>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</si>
  <si>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</si>
  <si>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</si>
  <si>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</si>
  <si>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</si>
  <si>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</si>
  <si>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</si>
  <si>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</si>
  <si>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</si>
  <si>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</si>
  <si>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</si>
  <si>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</si>
  <si>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</si>
  <si>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</si>
  <si>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</si>
  <si>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</si>
  <si>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</si>
  <si>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</si>
  <si>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</si>
  <si>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</si>
  <si>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</si>
  <si>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</si>
  <si>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</si>
  <si>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</si>
  <si>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</si>
  <si>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</si>
  <si>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</si>
  <si>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</si>
  <si>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</si>
  <si>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</si>
  <si>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</si>
  <si>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</si>
  <si>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</si>
  <si>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</si>
  <si>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</si>
  <si>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</si>
  <si>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</si>
  <si>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</si>
  <si>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</si>
  <si>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</si>
  <si>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</si>
  <si>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</si>
  <si>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</si>
  <si>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</si>
  <si>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</si>
  <si>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</si>
  <si>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</si>
  <si>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</si>
  <si>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</si>
  <si>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</si>
  <si>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</si>
  <si>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</si>
  <si>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</si>
  <si>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</si>
  <si>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</si>
  <si>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</si>
  <si>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</si>
  <si>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</si>
  <si>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</si>
  <si>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</si>
  <si>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</si>
  <si>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</si>
  <si>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</si>
  <si>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</si>
  <si>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</si>
  <si>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</si>
  <si>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</si>
  <si>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</si>
  <si>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</si>
  <si>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</si>
  <si>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</si>
  <si>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</si>
  <si>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</si>
  <si>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</si>
  <si>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</si>
  <si>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</si>
  <si>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</si>
  <si>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</si>
  <si>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</si>
  <si>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</si>
  <si>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</si>
  <si>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</si>
  <si>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</si>
  <si>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</si>
  <si>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</si>
  <si>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</si>
  <si>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</si>
  <si>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</si>
  <si>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</si>
  <si>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</si>
  <si>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</si>
  <si>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</si>
  <si>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</si>
  <si>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</si>
  <si>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</si>
  <si>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</si>
  <si>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</si>
  <si>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</si>
  <si>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</si>
  <si>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</si>
  <si>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</si>
  <si>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</si>
  <si>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</si>
  <si>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</si>
  <si>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</si>
  <si>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</si>
  <si>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</si>
  <si>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</si>
  <si>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</si>
  <si>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</si>
  <si>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</si>
  <si>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</si>
  <si>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</si>
  <si>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</si>
  <si>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</si>
  <si>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</si>
  <si>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</si>
  <si>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</si>
  <si>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</si>
  <si>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</si>
  <si>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</si>
  <si>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</si>
  <si>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</si>
  <si>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</si>
  <si>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</si>
  <si>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</si>
  <si>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</si>
  <si>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</si>
  <si>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</si>
  <si>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</si>
  <si>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</si>
  <si>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</si>
  <si>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</si>
  <si>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</si>
  <si>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</si>
  <si>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</si>
  <si>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</si>
  <si>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</si>
  <si>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</si>
  <si>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</si>
  <si>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</si>
  <si>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</si>
  <si>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</si>
  <si>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</si>
  <si>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</si>
  <si>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</si>
  <si>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</si>
  <si>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</si>
  <si>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</si>
  <si>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</si>
  <si>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</si>
  <si>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</si>
  <si>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</si>
  <si>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</si>
  <si>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</si>
  <si>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</si>
  <si>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</si>
  <si>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</si>
  <si>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</si>
  <si>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</si>
  <si>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</si>
  <si>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</si>
  <si>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</si>
  <si>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</si>
  <si>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</si>
  <si>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</si>
  <si>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</si>
  <si>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</si>
  <si>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</si>
  <si>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</si>
  <si>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</si>
  <si>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</si>
  <si>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</si>
  <si>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</si>
  <si>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</si>
  <si>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</si>
  <si>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</si>
  <si>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</si>
  <si>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</si>
  <si>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</si>
  <si>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</si>
  <si>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</si>
  <si>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</si>
  <si>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</si>
  <si>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</si>
  <si>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</si>
  <si>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</si>
  <si>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</si>
  <si>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</si>
  <si>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</si>
  <si>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</si>
  <si>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</si>
  <si>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</si>
  <si>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</si>
  <si>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</si>
  <si>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</si>
  <si>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</si>
  <si>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</si>
  <si>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</si>
  <si>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</si>
  <si>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</si>
  <si>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</si>
  <si>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</si>
  <si>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</si>
  <si>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</si>
  <si>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</si>
  <si>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</si>
  <si>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</si>
  <si>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</si>
  <si>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</si>
  <si>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</si>
  <si>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</si>
  <si>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</si>
  <si>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</si>
  <si>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</si>
  <si>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</si>
  <si>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</si>
  <si>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</si>
  <si>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</si>
  <si>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</si>
  <si>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</si>
  <si>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</si>
  <si>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</si>
  <si>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</si>
  <si>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</si>
  <si>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</si>
  <si>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</si>
  <si>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</si>
  <si>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</si>
  <si>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</si>
  <si>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</si>
  <si>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</si>
  <si>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</si>
  <si>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</si>
  <si>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</si>
  <si>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</si>
  <si>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</si>
  <si>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</si>
  <si>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</si>
  <si>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</si>
  <si>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</si>
  <si>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</si>
  <si>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</si>
  <si>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</si>
  <si>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</si>
  <si>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</si>
  <si>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</si>
  <si>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</si>
  <si>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</si>
  <si>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</si>
  <si>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</si>
  <si>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</si>
  <si>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</si>
  <si>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</si>
  <si>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</si>
  <si>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</si>
  <si>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</si>
  <si>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</si>
  <si>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</si>
  <si>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</si>
  <si>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</si>
  <si>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</si>
  <si>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</si>
  <si>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</si>
  <si>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</si>
  <si>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</si>
  <si>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</si>
  <si>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</si>
  <si>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</si>
  <si>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</si>
  <si>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</si>
  <si>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</si>
  <si>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</si>
  <si>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</si>
  <si>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</si>
  <si>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</si>
  <si>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</si>
  <si>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</si>
  <si>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</si>
  <si>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</si>
  <si>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</si>
  <si>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</si>
  <si>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</si>
  <si>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</si>
  <si>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</si>
  <si>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</si>
  <si>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</si>
  <si>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</si>
  <si>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</si>
  <si>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</si>
  <si>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</si>
  <si>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</si>
  <si>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</si>
  <si>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</si>
  <si>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</si>
  <si>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</si>
  <si>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</si>
  <si>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</si>
  <si>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</si>
  <si>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</si>
  <si>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</si>
  <si>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</si>
  <si>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</si>
  <si>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</si>
  <si>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</si>
  <si>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</si>
  <si>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</si>
  <si>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</si>
  <si>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</si>
  <si>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</si>
  <si>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</si>
  <si>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</si>
  <si>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</si>
  <si>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</si>
  <si>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</si>
  <si>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</si>
  <si>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</si>
  <si>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</si>
  <si>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</si>
  <si>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</si>
  <si>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</si>
  <si>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</si>
  <si>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</si>
  <si>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</si>
  <si>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</si>
  <si>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</si>
  <si>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</si>
  <si>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</si>
  <si>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</si>
  <si>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</si>
  <si>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</si>
  <si>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</si>
  <si>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</si>
  <si>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</si>
  <si>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</si>
  <si>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</si>
  <si>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</si>
  <si>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</si>
  <si>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</si>
  <si>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</si>
  <si>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</si>
  <si>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</si>
  <si>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</si>
  <si>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</si>
  <si>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</si>
  <si>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</si>
  <si>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</si>
  <si>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</si>
  <si>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</si>
  <si>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</si>
  <si>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</si>
  <si>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</si>
  <si>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</si>
  <si>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</si>
  <si>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</si>
  <si>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</si>
  <si>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</si>
  <si>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</si>
  <si>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</si>
  <si>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</si>
  <si>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</si>
  <si>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</si>
  <si>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</si>
  <si>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</si>
  <si>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</si>
  <si>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</si>
  <si>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</si>
  <si>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</si>
  <si>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</si>
  <si>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</si>
  <si>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</si>
  <si>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</si>
  <si>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</si>
  <si>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</si>
  <si>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</si>
  <si>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</si>
  <si>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</si>
  <si>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</si>
  <si>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</si>
  <si>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</si>
  <si>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</si>
  <si>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</si>
  <si>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</si>
  <si>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</si>
  <si>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</si>
  <si>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</si>
  <si>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</si>
  <si>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</si>
  <si>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</si>
  <si>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</si>
  <si>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</si>
  <si>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</si>
  <si>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</si>
  <si>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</si>
  <si>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</si>
  <si>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</si>
  <si>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</si>
  <si>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</si>
  <si>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</si>
  <si>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</si>
  <si>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</si>
  <si>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</si>
  <si>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</si>
  <si>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</si>
  <si>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</si>
  <si>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</si>
  <si>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</si>
  <si>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</si>
  <si>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</si>
  <si>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</si>
  <si>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</si>
  <si>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</si>
  <si>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</si>
  <si>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</si>
  <si>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</si>
  <si>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</si>
  <si>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</si>
  <si>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</si>
  <si>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</si>
  <si>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</si>
  <si>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</si>
  <si>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</si>
  <si>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</si>
  <si>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</si>
  <si>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</si>
  <si>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</si>
  <si>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</si>
  <si>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</si>
  <si>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</si>
  <si>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</si>
  <si>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</si>
  <si>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</si>
  <si>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</si>
  <si>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</si>
  <si>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</si>
  <si>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</si>
  <si>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</si>
  <si>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</si>
  <si>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</si>
  <si>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</si>
  <si>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</si>
  <si>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</si>
  <si>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</si>
  <si>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</si>
  <si>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</si>
  <si>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</si>
  <si>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</si>
  <si>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</si>
  <si>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</si>
  <si>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</si>
  <si>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</si>
  <si>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</si>
  <si>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</si>
  <si>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</si>
  <si>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</si>
  <si>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</si>
  <si>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</si>
  <si>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</si>
  <si>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</si>
  <si>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</si>
  <si>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</si>
  <si>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</si>
  <si>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</si>
  <si>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</si>
  <si>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</si>
  <si>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</si>
  <si>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</si>
  <si>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</si>
  <si>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</si>
  <si>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</si>
  <si>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</si>
  <si>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</si>
  <si>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</si>
  <si>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</si>
  <si>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</si>
  <si>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</si>
  <si>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</si>
  <si>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</si>
  <si>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</si>
  <si>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</si>
  <si>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</si>
  <si>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</si>
  <si>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</si>
  <si>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</si>
  <si>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</si>
  <si>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</si>
  <si>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</si>
  <si>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</si>
  <si>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</si>
  <si>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</si>
  <si>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</si>
  <si>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</si>
  <si>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</si>
  <si>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</si>
  <si>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</si>
  <si>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</si>
  <si>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</si>
  <si>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</si>
  <si>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</si>
  <si>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</si>
  <si>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</si>
  <si>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</si>
  <si>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</si>
  <si>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</si>
  <si>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</si>
  <si>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</si>
  <si>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</si>
  <si>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</si>
  <si>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</si>
  <si>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</si>
  <si>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</si>
  <si>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</si>
  <si>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</si>
  <si>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</si>
  <si>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</si>
  <si>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</si>
  <si>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</si>
  <si>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</si>
  <si>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</si>
  <si>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</si>
  <si>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</si>
  <si>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</si>
  <si>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</si>
  <si>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</si>
  <si>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</si>
  <si>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</si>
  <si>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</si>
  <si>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</si>
  <si>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</si>
  <si>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</si>
  <si>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</si>
  <si>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</si>
  <si>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</si>
  <si>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</si>
  <si>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</si>
  <si>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</si>
  <si>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</si>
  <si>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</si>
  <si>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</si>
  <si>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</si>
  <si>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</si>
  <si>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</si>
  <si>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</si>
  <si>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</si>
  <si>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</si>
  <si>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</si>
  <si>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</si>
  <si>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</si>
  <si>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</si>
  <si>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</si>
  <si>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</si>
  <si>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</si>
  <si>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</si>
  <si>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</si>
  <si>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</si>
  <si>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</si>
  <si>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</si>
  <si>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</si>
  <si>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</si>
  <si>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</si>
  <si>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</si>
  <si>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</si>
  <si>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</si>
  <si>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</si>
  <si>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</si>
  <si>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</si>
  <si>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</si>
  <si>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</si>
  <si>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</si>
  <si>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</si>
  <si>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</si>
  <si>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</si>
  <si>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</si>
  <si>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</si>
  <si>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</si>
  <si>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</si>
  <si>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</si>
  <si>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</si>
  <si>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</si>
  <si>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</si>
  <si>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</si>
  <si>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</si>
  <si>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</si>
  <si>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</si>
  <si>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</si>
  <si>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</si>
  <si>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</si>
  <si>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</si>
  <si>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</si>
  <si>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</si>
  <si>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</si>
  <si>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</si>
  <si>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</si>
  <si>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</si>
  <si>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</si>
  <si>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</si>
  <si>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</si>
  <si>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</si>
  <si>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</si>
  <si>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</si>
  <si>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</si>
  <si>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</si>
  <si>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</si>
  <si>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</si>
  <si>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</si>
  <si>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</si>
  <si>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</si>
  <si>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</si>
  <si>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</si>
  <si>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</si>
  <si>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</si>
  <si>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</si>
  <si>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</si>
  <si>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</si>
  <si>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</si>
  <si>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</si>
  <si>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</si>
  <si>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</si>
  <si>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</si>
  <si>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</si>
  <si>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</si>
  <si>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</si>
  <si>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</si>
  <si>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</si>
  <si>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</si>
  <si>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</si>
  <si>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</si>
  <si>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</si>
  <si>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</si>
  <si>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</si>
  <si>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</si>
  <si>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</si>
  <si>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</si>
  <si>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</si>
  <si>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</si>
  <si>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</si>
  <si>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</si>
  <si>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</si>
  <si>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</si>
  <si>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</si>
  <si>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</si>
  <si>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</si>
  <si>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</si>
  <si>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</si>
  <si>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</si>
  <si>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</si>
  <si>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</si>
  <si>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</si>
  <si>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</si>
  <si>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</si>
  <si>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</si>
  <si>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</si>
  <si>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</si>
  <si>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</si>
  <si>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</si>
  <si>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</si>
  <si>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</si>
  <si>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</si>
  <si>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</si>
  <si>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</si>
  <si>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</si>
  <si>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</si>
  <si>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</si>
  <si>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</si>
  <si>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</si>
  <si>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</si>
  <si>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</si>
  <si>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</si>
  <si>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</si>
  <si>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</si>
  <si>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</si>
  <si>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</si>
  <si>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</si>
  <si>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</si>
  <si>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</si>
  <si>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</si>
  <si>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</si>
  <si>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</si>
  <si>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</si>
  <si>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</si>
  <si>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</si>
  <si>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</si>
  <si>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</si>
  <si>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</si>
  <si>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</si>
  <si>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</si>
  <si>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</si>
  <si>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</si>
  <si>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</si>
  <si>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</si>
  <si>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</si>
  <si>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</si>
  <si>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</si>
  <si>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</si>
  <si>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</si>
  <si>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</si>
  <si>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</si>
  <si>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</si>
  <si>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</si>
  <si>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</si>
  <si>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</si>
  <si>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</si>
  <si>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</si>
  <si>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</si>
  <si>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</si>
  <si>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</si>
  <si>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</si>
  <si>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</si>
  <si>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</si>
  <si>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</si>
  <si>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</si>
  <si>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</si>
  <si>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</si>
  <si>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</si>
  <si>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</si>
  <si>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</si>
  <si>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</si>
  <si>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</si>
  <si>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</si>
  <si>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</si>
  <si>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</si>
  <si>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</si>
  <si>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</si>
  <si>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</si>
  <si>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</si>
  <si>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</si>
  <si>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</si>
  <si>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</si>
  <si>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</si>
  <si>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</si>
  <si>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</si>
  <si>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</si>
  <si>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</si>
  <si>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</si>
  <si>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</si>
  <si>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</si>
  <si>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</si>
  <si>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</si>
  <si>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</si>
  <si>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</si>
  <si>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</si>
  <si>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</si>
  <si>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</si>
  <si>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</si>
  <si>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</si>
  <si>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</si>
  <si>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</si>
  <si>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</si>
  <si>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</si>
  <si>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</si>
  <si>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</si>
  <si>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</si>
  <si>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</si>
  <si>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</si>
  <si>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</si>
  <si>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</si>
  <si>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</si>
  <si>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</si>
  <si>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</si>
  <si>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</si>
  <si>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</si>
  <si>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</si>
  <si>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</si>
  <si>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</si>
  <si>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</si>
  <si>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</si>
  <si>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</si>
  <si>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</si>
  <si>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</si>
  <si>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</si>
  <si>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</si>
  <si>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</si>
  <si>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</si>
  <si>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</si>
  <si>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</si>
  <si>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</si>
  <si>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</si>
  <si>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</si>
  <si>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</si>
  <si>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</si>
  <si>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</si>
  <si>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</si>
  <si>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</si>
  <si>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</si>
  <si>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</si>
  <si>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</si>
  <si>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</si>
  <si>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</si>
  <si>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</si>
  <si>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</si>
  <si>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</si>
  <si>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</si>
  <si>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</si>
  <si>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</si>
  <si>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</si>
  <si>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</si>
  <si>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</si>
  <si>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</si>
  <si>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</si>
  <si>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</si>
  <si>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</si>
  <si>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</si>
  <si>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</si>
  <si>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</si>
  <si>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</si>
  <si>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</si>
  <si>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</si>
  <si>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</si>
  <si>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</si>
  <si>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</si>
  <si>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</si>
  <si>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</si>
  <si>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</si>
  <si>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</si>
  <si>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</si>
  <si>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</si>
  <si>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</si>
  <si>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</si>
  <si>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</si>
  <si>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</si>
  <si>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</si>
  <si>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</si>
  <si>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</si>
  <si>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</si>
  <si>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</si>
  <si>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</si>
  <si>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</si>
  <si>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</si>
  <si>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</si>
  <si>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</si>
  <si>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</si>
  <si>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</si>
  <si>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</si>
  <si>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</si>
  <si>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</si>
  <si>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</si>
  <si>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</si>
  <si>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</si>
  <si>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</si>
  <si>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</si>
  <si>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</si>
  <si>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</si>
  <si>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</si>
  <si>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</si>
  <si>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</si>
  <si>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</si>
  <si>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</si>
  <si>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</si>
  <si>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</si>
  <si>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</si>
  <si>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</si>
  <si>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</si>
  <si>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</si>
  <si>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</si>
  <si>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</si>
  <si>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</si>
  <si>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</si>
  <si>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</si>
  <si>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</si>
  <si>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</si>
  <si>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</si>
  <si>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</si>
  <si>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</si>
  <si>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</si>
  <si>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</si>
  <si>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</si>
  <si>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</si>
  <si>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</si>
  <si>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</si>
  <si>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</si>
  <si>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</si>
  <si>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</si>
  <si>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</si>
  <si>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</si>
  <si>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</si>
  <si>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</si>
  <si>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</si>
  <si>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</si>
  <si>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</si>
  <si>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</si>
  <si>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</si>
  <si>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</si>
  <si>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</si>
  <si>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</si>
  <si>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</si>
  <si>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</si>
  <si>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</si>
  <si>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</si>
  <si>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</si>
  <si>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</si>
  <si>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</si>
  <si>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</si>
  <si>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</si>
  <si>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</si>
  <si>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</si>
  <si>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</si>
  <si>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</si>
  <si>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</si>
  <si>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</si>
  <si>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</si>
  <si>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</si>
  <si>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</si>
  <si>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</si>
  <si>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</si>
  <si>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</si>
  <si>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</si>
  <si>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</si>
  <si>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</si>
  <si>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</si>
  <si>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</si>
  <si>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</si>
  <si>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</si>
  <si>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</si>
  <si>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</si>
  <si>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</si>
  <si>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</si>
  <si>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</si>
  <si>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</si>
  <si>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</si>
  <si>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</si>
  <si>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</si>
  <si>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</si>
  <si>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</si>
  <si>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</si>
  <si>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</si>
  <si>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</si>
  <si>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</si>
  <si>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</si>
  <si>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</si>
  <si>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</si>
  <si>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</si>
  <si>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</si>
  <si>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</si>
  <si>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</si>
  <si>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</si>
  <si>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</si>
  <si>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</si>
  <si>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</si>
  <si>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</si>
  <si>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</si>
  <si>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</si>
  <si>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</si>
  <si>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</si>
  <si>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</si>
  <si>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</si>
  <si>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</si>
  <si>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</si>
  <si>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</si>
  <si>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</si>
  <si>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</si>
  <si>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</si>
  <si>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</si>
  <si>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</si>
  <si>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</si>
  <si>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</si>
  <si>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</si>
  <si>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</si>
  <si>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</si>
  <si>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</si>
  <si>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</si>
  <si>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</si>
  <si>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</si>
  <si>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</si>
  <si>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</si>
  <si>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</si>
  <si>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</si>
  <si>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</si>
  <si>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</si>
  <si>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</si>
  <si>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</si>
  <si>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</si>
  <si>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</si>
  <si>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</si>
  <si>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</si>
  <si>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</si>
  <si>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</si>
  <si>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</si>
  <si>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</si>
  <si>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</si>
  <si>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</si>
  <si>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</si>
  <si>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</si>
  <si>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</si>
  <si>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</si>
  <si>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</si>
  <si>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</si>
  <si>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</si>
  <si>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</si>
  <si>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</si>
  <si>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</si>
  <si>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</si>
  <si>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</si>
  <si>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</si>
  <si>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</si>
  <si>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</si>
  <si>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</si>
  <si>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</si>
  <si>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</si>
  <si>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</si>
  <si>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</si>
  <si>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</si>
  <si>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</si>
  <si>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</si>
  <si>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</si>
  <si>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</si>
  <si>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</si>
  <si>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</si>
  <si>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</si>
  <si>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</si>
  <si>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</si>
  <si>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</si>
  <si>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</si>
  <si>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</si>
  <si>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</si>
  <si>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</si>
  <si>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</si>
  <si>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</si>
  <si>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</si>
  <si>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</si>
  <si>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</si>
  <si>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</si>
  <si>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</si>
  <si>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</si>
  <si>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</si>
  <si>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</si>
  <si>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</si>
  <si>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</si>
  <si>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</si>
  <si>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</si>
  <si>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</si>
  <si>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</si>
  <si>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</si>
  <si>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</si>
  <si>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</si>
  <si>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</si>
  <si>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</si>
  <si>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</si>
  <si>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</si>
  <si>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</si>
  <si>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</si>
  <si>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</si>
  <si>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</si>
  <si>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</si>
  <si>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</si>
  <si>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</si>
  <si>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</si>
  <si>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</si>
  <si>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</si>
  <si>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</si>
  <si>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</si>
  <si>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</si>
  <si>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</si>
  <si>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</si>
  <si>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</si>
  <si>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</si>
  <si>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</si>
  <si>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</si>
  <si>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</si>
  <si>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</si>
  <si>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</si>
  <si>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</si>
  <si>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</si>
  <si>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</si>
  <si>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</si>
  <si>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</si>
  <si>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</si>
  <si>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</si>
  <si>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</si>
  <si>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</si>
  <si>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</si>
  <si>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</si>
  <si>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</si>
  <si>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</si>
  <si>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</si>
  <si>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</si>
  <si>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</si>
  <si>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</si>
  <si>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</si>
  <si>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</si>
  <si>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</si>
  <si>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</si>
  <si>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</si>
  <si>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</si>
  <si>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</si>
  <si>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</si>
  <si>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</si>
  <si>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</si>
  <si>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</si>
  <si>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</si>
  <si>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</si>
  <si>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</si>
  <si>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</si>
  <si>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</si>
  <si>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</si>
  <si>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</si>
  <si>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</si>
  <si>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</si>
  <si>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</si>
  <si>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</si>
  <si>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</si>
  <si>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</si>
  <si>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</si>
  <si>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</si>
  <si>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</si>
  <si>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</si>
  <si>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</si>
  <si>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</si>
  <si>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</si>
  <si>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</si>
  <si>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</si>
  <si>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</si>
  <si>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</si>
  <si>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</si>
  <si>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</si>
  <si>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</si>
  <si>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</si>
  <si>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</si>
  <si>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</si>
  <si>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</si>
  <si>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</si>
  <si>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</si>
  <si>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</si>
  <si>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</si>
  <si>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</si>
  <si>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</si>
  <si>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</si>
  <si>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</si>
  <si>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</si>
  <si>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</si>
  <si>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</si>
  <si>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</si>
  <si>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</si>
  <si>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</si>
  <si>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</si>
  <si>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</si>
  <si>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</si>
  <si>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</si>
  <si>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</si>
  <si>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</si>
  <si>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</si>
  <si>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</si>
  <si>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</si>
  <si>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</si>
  <si>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</si>
  <si>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</si>
  <si>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</si>
  <si>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</si>
  <si>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</si>
  <si>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</si>
  <si>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</si>
  <si>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</si>
  <si>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</si>
  <si>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</si>
  <si>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</si>
  <si>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</si>
  <si>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</si>
  <si>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</si>
  <si>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</si>
  <si>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</si>
  <si>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</si>
  <si>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</si>
  <si>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</si>
  <si>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</si>
  <si>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</si>
  <si>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</si>
  <si>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</si>
  <si>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</si>
  <si>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</si>
  <si>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</si>
  <si>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</si>
  <si>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</si>
  <si>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</si>
  <si>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</si>
  <si>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</si>
  <si>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</si>
  <si>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</si>
  <si>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</si>
  <si>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</si>
  <si>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</si>
  <si>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</si>
  <si>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</si>
  <si>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</si>
  <si>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</si>
  <si>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</si>
  <si>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</si>
  <si>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</si>
  <si>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</si>
  <si>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</si>
  <si>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</si>
  <si>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</si>
  <si>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</si>
  <si>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</si>
  <si>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</si>
  <si>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</si>
  <si>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</si>
  <si>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</si>
  <si>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</si>
  <si>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</si>
  <si>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</si>
  <si>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</si>
  <si>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</si>
  <si>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</si>
  <si>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</si>
  <si>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</si>
  <si>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</si>
  <si>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</si>
  <si>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</si>
  <si>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</si>
  <si>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</si>
  <si>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</si>
  <si>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</si>
  <si>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</si>
  <si>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</si>
  <si>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</si>
  <si>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</si>
  <si>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</si>
  <si>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</si>
  <si>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</si>
  <si>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</si>
  <si>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</si>
  <si>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</si>
  <si>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</si>
  <si>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</si>
  <si>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</si>
  <si>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</si>
  <si>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</si>
  <si>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</si>
  <si>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</si>
  <si>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</si>
  <si>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</si>
  <si>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</si>
  <si>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</si>
  <si>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</si>
  <si>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</si>
  <si>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</si>
  <si>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</si>
  <si>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</si>
  <si>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</si>
  <si>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</si>
  <si>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</si>
  <si>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</si>
  <si>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</si>
  <si>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</si>
  <si>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</si>
  <si>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</si>
  <si>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</si>
  <si>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</si>
  <si>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</si>
  <si>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</si>
  <si>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</si>
  <si>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</si>
  <si>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</si>
  <si>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</si>
  <si>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</si>
  <si>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</si>
  <si>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</si>
  <si>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</si>
  <si>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</si>
  <si>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</si>
  <si>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</si>
  <si>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</si>
  <si>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</si>
  <si>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</si>
  <si>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</si>
  <si>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</si>
  <si>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</si>
  <si>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</si>
  <si>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</si>
  <si>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</si>
  <si>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</si>
  <si>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</si>
  <si>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</si>
  <si>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</si>
  <si>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</si>
  <si>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</si>
  <si>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</si>
  <si>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</si>
  <si>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</si>
  <si>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</si>
  <si>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</si>
  <si>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</si>
  <si>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</si>
  <si>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</si>
  <si>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</si>
  <si>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</si>
  <si>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</si>
  <si>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</si>
  <si>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</si>
  <si>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</si>
  <si>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</si>
  <si>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</si>
  <si>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</si>
  <si>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</si>
  <si>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</si>
  <si>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</si>
  <si>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</si>
  <si>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</si>
  <si>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</si>
  <si>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</si>
  <si>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</si>
  <si>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</si>
  <si>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</si>
  <si>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</si>
  <si>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</si>
  <si>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</si>
  <si>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</si>
  <si>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</si>
  <si>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</si>
  <si>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</si>
  <si>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</si>
  <si>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</si>
  <si>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</si>
  <si>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</si>
  <si>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</si>
  <si>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</si>
  <si>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</si>
  <si>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</si>
  <si>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</si>
  <si>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</si>
  <si>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</si>
  <si>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</si>
  <si>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</si>
  <si>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</si>
  <si>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</si>
  <si>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</si>
  <si>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</si>
  <si>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</si>
  <si>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</si>
  <si>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</si>
  <si>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</si>
  <si>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</si>
  <si>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</si>
  <si>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</si>
  <si>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</si>
  <si>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</si>
  <si>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</si>
  <si>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</si>
  <si>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</si>
  <si>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</si>
  <si>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</si>
  <si>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</si>
  <si>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</si>
  <si>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</si>
  <si>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</si>
  <si>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</si>
  <si>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</si>
  <si>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</si>
  <si>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</si>
  <si>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</si>
  <si>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</si>
  <si>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</si>
  <si>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</si>
  <si>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</si>
  <si>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</si>
  <si>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</si>
  <si>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</si>
  <si>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</si>
  <si>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</si>
  <si>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</si>
  <si>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</si>
  <si>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</si>
  <si>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</si>
  <si>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</si>
  <si>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</si>
  <si>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</si>
  <si>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</si>
  <si>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</si>
  <si>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</si>
  <si>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</si>
  <si>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</si>
  <si>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</si>
  <si>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</si>
  <si>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</si>
  <si>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</si>
  <si>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</si>
  <si>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</si>
  <si>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</si>
  <si>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</si>
  <si>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</si>
  <si>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</si>
  <si>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</si>
  <si>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</si>
  <si>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</si>
  <si>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</si>
  <si>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</si>
  <si>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</si>
  <si>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</si>
  <si>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</si>
  <si>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</si>
  <si>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</si>
  <si>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</si>
  <si>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</si>
  <si>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</si>
  <si>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</si>
  <si>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</si>
  <si>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</si>
  <si>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</si>
  <si>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</si>
  <si>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</si>
  <si>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</si>
  <si>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</si>
  <si>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</si>
  <si>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</si>
  <si>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</si>
  <si>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</si>
  <si>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</si>
  <si>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</si>
  <si>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</si>
  <si>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</si>
  <si>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</si>
  <si>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</si>
  <si>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</si>
  <si>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</si>
  <si>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</si>
  <si>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</si>
  <si>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</si>
  <si>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</si>
  <si>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</si>
  <si>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</si>
  <si>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</si>
  <si>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</si>
  <si>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</si>
  <si>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</si>
  <si>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</si>
  <si>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</si>
  <si>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</si>
  <si>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</si>
  <si>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</si>
  <si>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</si>
  <si>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</si>
  <si>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</si>
  <si>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</si>
  <si>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</si>
  <si>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</si>
  <si>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</si>
  <si>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</si>
  <si>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</si>
  <si>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</si>
  <si>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</si>
  <si>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</si>
  <si>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</si>
  <si>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</si>
  <si>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</si>
  <si>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</si>
  <si>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</si>
  <si>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</si>
  <si>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</si>
  <si>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</si>
  <si>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</si>
  <si>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</si>
  <si>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</si>
  <si>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</si>
  <si>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</si>
  <si>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</si>
  <si>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</si>
  <si>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</si>
  <si>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</si>
  <si>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</si>
  <si>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</si>
  <si>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</si>
  <si>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</si>
  <si>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</si>
  <si>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</si>
  <si>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</si>
  <si>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</si>
  <si>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</si>
  <si>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</si>
  <si>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</si>
  <si>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</si>
  <si>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</si>
  <si>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</si>
  <si>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</si>
  <si>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</si>
  <si>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</si>
  <si>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</si>
  <si>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</si>
  <si>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</si>
  <si>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</si>
  <si>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</si>
  <si>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</si>
  <si>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</si>
  <si>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</si>
  <si>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</si>
  <si>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</si>
  <si>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</si>
  <si>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</si>
  <si>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</si>
  <si>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</si>
  <si>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</si>
  <si>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</si>
  <si>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</si>
  <si>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</si>
  <si>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</si>
  <si>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</si>
  <si>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</si>
  <si>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</si>
  <si>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</si>
  <si>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</si>
  <si>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</si>
  <si>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</si>
  <si>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</si>
  <si>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</si>
  <si>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</si>
  <si>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</si>
  <si>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</si>
  <si>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</si>
  <si>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</si>
  <si>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</si>
  <si>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</si>
  <si>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</si>
  <si>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</si>
  <si>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</si>
  <si>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</si>
  <si>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</si>
  <si>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</si>
  <si>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</si>
  <si>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</si>
  <si>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</si>
  <si>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</si>
  <si>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</si>
  <si>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</si>
  <si>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</si>
  <si>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</si>
  <si>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</si>
  <si>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</si>
  <si>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</si>
  <si>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</si>
  <si>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</si>
  <si>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</si>
  <si>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</si>
  <si>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</si>
  <si>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</si>
  <si>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</si>
  <si>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</si>
  <si>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</si>
  <si>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</si>
  <si>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</si>
  <si>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</si>
  <si>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</si>
  <si>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</si>
  <si>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</si>
  <si>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</si>
  <si>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</si>
  <si>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</si>
  <si>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</si>
  <si>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</si>
  <si>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</si>
  <si>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</si>
  <si>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</si>
  <si>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</si>
  <si>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</si>
  <si>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</si>
  <si>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</si>
  <si>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</si>
  <si>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</si>
  <si>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</si>
  <si>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</si>
  <si>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</si>
  <si>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</si>
  <si>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</si>
  <si>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</si>
  <si>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</si>
  <si>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</si>
  <si>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</si>
  <si>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</si>
  <si>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</si>
  <si>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</si>
  <si>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</si>
  <si>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</si>
  <si>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</si>
  <si>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</si>
  <si>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</si>
  <si>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</si>
  <si>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</si>
  <si>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</si>
  <si>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</si>
  <si>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</si>
  <si>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</si>
  <si>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</si>
  <si>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</si>
  <si>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</si>
  <si>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</si>
  <si>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</si>
  <si>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</si>
  <si>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</si>
  <si>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</si>
  <si>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</si>
  <si>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</si>
  <si>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</si>
  <si>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</si>
  <si>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</si>
  <si>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</si>
  <si>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</si>
  <si>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</si>
  <si>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</si>
  <si>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</si>
  <si>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</si>
  <si>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</si>
  <si>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</si>
  <si>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</si>
  <si>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</si>
  <si>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</si>
  <si>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</si>
  <si>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</si>
  <si>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</si>
  <si>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</si>
  <si>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</si>
  <si>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</si>
  <si>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</si>
  <si>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</si>
  <si>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</si>
  <si>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</si>
  <si>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</si>
  <si>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</si>
  <si>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</si>
  <si>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</si>
  <si>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</si>
  <si>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</si>
  <si>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</si>
  <si>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</si>
  <si>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</si>
  <si>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</si>
  <si>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</si>
  <si>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</si>
  <si>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</si>
  <si>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</si>
  <si>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</si>
  <si>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</si>
  <si>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</si>
  <si>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</si>
  <si>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</si>
  <si>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</si>
  <si>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</si>
  <si>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</si>
  <si>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</si>
  <si>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</si>
  <si>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</si>
  <si>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</si>
  <si>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</si>
  <si>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</si>
  <si>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</si>
  <si>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</si>
  <si>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</si>
  <si>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</si>
  <si>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</si>
  <si>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</si>
  <si>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</si>
  <si>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</si>
  <si>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</si>
  <si>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</si>
  <si>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</si>
  <si>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</si>
  <si>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</si>
  <si>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</si>
  <si>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</si>
  <si>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</si>
  <si>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</si>
  <si>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</si>
  <si>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</si>
  <si>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</si>
  <si>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</si>
  <si>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</si>
  <si>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</si>
  <si>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</si>
  <si>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</si>
  <si>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</si>
  <si>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</si>
  <si>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</si>
  <si>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</si>
  <si>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</si>
  <si>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</si>
  <si>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</si>
  <si>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</si>
  <si>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</si>
  <si>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</si>
  <si>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</si>
  <si>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</si>
  <si>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</si>
  <si>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</si>
  <si>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</si>
  <si>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</si>
  <si>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</si>
  <si>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</si>
  <si>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</si>
  <si>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</si>
  <si>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</si>
  <si>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</si>
  <si>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</si>
  <si>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</si>
  <si>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</si>
  <si>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</si>
  <si>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</si>
  <si>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</si>
  <si>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</si>
  <si>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</si>
  <si>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</si>
  <si>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</si>
  <si>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</si>
  <si>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</si>
  <si>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</si>
  <si>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</si>
  <si>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</si>
  <si>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</si>
  <si>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</si>
  <si>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</si>
  <si>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</si>
  <si>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</si>
  <si>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</si>
  <si>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</si>
  <si>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</si>
  <si>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</si>
  <si>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</si>
  <si>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</si>
  <si>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</si>
  <si>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</si>
  <si>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</si>
  <si>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</si>
  <si>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</si>
  <si>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</si>
  <si>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</si>
  <si>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</si>
  <si>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</si>
  <si>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</si>
  <si>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</si>
  <si>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</si>
  <si>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</si>
  <si>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</si>
  <si>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</si>
  <si>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</si>
  <si>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</si>
  <si>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</si>
  <si>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</si>
  <si>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</si>
  <si>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</si>
  <si>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</si>
  <si>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</si>
  <si>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</si>
  <si>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</si>
  <si>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</si>
  <si>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</si>
  <si>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</si>
  <si>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</si>
  <si>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</si>
  <si>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</si>
  <si>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</si>
  <si>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</si>
  <si>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</si>
  <si>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</si>
  <si>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</si>
  <si>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</si>
  <si>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</si>
  <si>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</si>
  <si>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</si>
  <si>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</si>
  <si>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</si>
  <si>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</si>
  <si>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</si>
  <si>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</si>
  <si>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</si>
  <si>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</si>
  <si>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</si>
  <si>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</si>
  <si>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</si>
  <si>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</si>
  <si>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</si>
  <si>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</si>
  <si>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</si>
  <si>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</si>
  <si>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</si>
  <si>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</si>
  <si>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</si>
  <si>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</si>
  <si>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</si>
  <si>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</si>
  <si>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</si>
  <si>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</si>
  <si>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</si>
  <si>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</si>
  <si>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</si>
  <si>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</si>
  <si>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</si>
  <si>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</si>
  <si>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</si>
  <si>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</si>
  <si>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</si>
  <si>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</si>
  <si>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</si>
  <si>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</si>
  <si>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</si>
  <si>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</si>
  <si>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</si>
  <si>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</si>
  <si>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</si>
  <si>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</si>
  <si>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</si>
  <si>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</si>
  <si>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</si>
  <si>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</si>
  <si>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</si>
  <si>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</si>
  <si>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</si>
  <si>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</si>
  <si>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</si>
  <si>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</si>
  <si>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</si>
  <si>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</si>
  <si>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</si>
  <si>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</si>
  <si>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</si>
  <si>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</si>
  <si>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</si>
  <si>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</si>
  <si>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</si>
  <si>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</si>
  <si>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</si>
  <si>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</si>
  <si>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</si>
  <si>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</si>
  <si>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</si>
  <si>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</si>
  <si>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</si>
  <si>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</si>
  <si>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</si>
  <si>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</si>
  <si>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</si>
  <si>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</si>
  <si>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</si>
  <si>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</si>
  <si>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</si>
  <si>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</si>
  <si>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</si>
  <si>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</si>
  <si>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</si>
  <si>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</si>
  <si>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</si>
  <si>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</si>
  <si>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</si>
  <si>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</si>
  <si>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</si>
  <si>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</si>
  <si>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</si>
  <si>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</si>
  <si>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</si>
  <si>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</si>
  <si>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</si>
  <si>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</si>
  <si>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</si>
  <si>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</si>
  <si>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</si>
  <si>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</si>
  <si>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</si>
  <si>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</si>
  <si>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</si>
  <si>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</si>
  <si>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</si>
  <si>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</si>
  <si>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</si>
  <si>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</si>
  <si>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</si>
  <si>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</si>
  <si>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</si>
  <si>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</si>
  <si>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</si>
  <si>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</si>
  <si>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</si>
  <si>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</si>
  <si>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</si>
  <si>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</si>
  <si>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</si>
  <si>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</si>
  <si>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</si>
  <si>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</si>
  <si>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</si>
  <si>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</si>
  <si>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</si>
  <si>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</si>
  <si>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</si>
  <si>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</si>
  <si>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</si>
  <si>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</si>
  <si>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</si>
  <si>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</si>
  <si>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</si>
  <si>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</si>
  <si>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</si>
  <si>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</si>
  <si>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</si>
  <si>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</si>
  <si>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</si>
  <si>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</si>
  <si>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</si>
  <si>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</si>
  <si>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</si>
  <si>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</si>
  <si>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</si>
  <si>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</si>
  <si>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</si>
  <si>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</si>
  <si>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</si>
  <si>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</si>
  <si>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</si>
  <si>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</si>
  <si>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</si>
  <si>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</si>
  <si>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</si>
  <si>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</si>
  <si>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</si>
  <si>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</si>
  <si>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</si>
  <si>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</si>
  <si>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</si>
  <si>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</si>
  <si>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</si>
  <si>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</si>
  <si>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</si>
  <si>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</si>
  <si>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</si>
  <si>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</si>
  <si>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</si>
  <si>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</si>
  <si>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</si>
  <si>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</si>
  <si>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</si>
  <si>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</si>
  <si>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</si>
  <si>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</si>
  <si>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</si>
  <si>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</si>
  <si>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</si>
  <si>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</si>
  <si>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</si>
  <si>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</si>
  <si>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</si>
  <si>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</si>
  <si>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</si>
  <si>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</si>
  <si>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</si>
  <si>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</si>
  <si>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</si>
  <si>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</si>
  <si>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</si>
  <si>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</si>
  <si>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</si>
  <si>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</si>
  <si>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</si>
  <si>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</si>
  <si>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</si>
  <si>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</si>
  <si>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</si>
  <si>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</si>
  <si>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</si>
  <si>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</si>
  <si>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</si>
  <si>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</si>
  <si>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</si>
  <si>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</si>
  <si>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</si>
  <si>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</si>
  <si>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</si>
  <si>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</si>
  <si>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</si>
  <si>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</si>
  <si>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</si>
  <si>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</si>
  <si>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</si>
  <si>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</si>
  <si>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</si>
  <si>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</si>
  <si>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</si>
  <si>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</si>
  <si>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</si>
  <si>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</si>
  <si>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</si>
  <si>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</si>
  <si>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</si>
  <si>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</si>
  <si>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</si>
  <si>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</si>
  <si>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</si>
  <si>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</si>
  <si>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</si>
  <si>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</si>
  <si>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</si>
  <si>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</si>
  <si>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</si>
  <si>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</si>
  <si>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</si>
  <si>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</si>
  <si>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</si>
  <si>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</si>
  <si>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</si>
  <si>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</si>
  <si>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</si>
  <si>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</si>
  <si>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</si>
  <si>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</si>
  <si>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</si>
  <si>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</si>
  <si>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</si>
  <si>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</si>
  <si>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</si>
  <si>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</si>
  <si>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</si>
  <si>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</si>
  <si>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</si>
  <si>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</si>
  <si>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</si>
  <si>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</si>
  <si>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</si>
  <si>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</si>
  <si>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</si>
  <si>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</si>
  <si>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</si>
  <si>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</si>
  <si>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</si>
  <si>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</si>
  <si>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</si>
  <si>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</si>
  <si>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</si>
  <si>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</si>
  <si>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</si>
  <si>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</si>
  <si>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</si>
  <si>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</si>
  <si>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</si>
  <si>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</si>
  <si>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</si>
  <si>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</si>
  <si>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</si>
  <si>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</si>
  <si>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</si>
  <si>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</si>
  <si>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</si>
  <si>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</si>
  <si>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</si>
  <si>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</si>
  <si>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</si>
  <si>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</si>
  <si>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</si>
  <si>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</si>
  <si>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</si>
  <si>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</si>
  <si>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</si>
  <si>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</si>
  <si>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</si>
  <si>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</si>
  <si>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</si>
  <si>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</si>
  <si>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</si>
  <si>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</si>
  <si>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</si>
  <si>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</si>
  <si>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</si>
  <si>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</si>
  <si>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</si>
  <si>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</si>
  <si>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</si>
  <si>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</si>
  <si>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</si>
  <si>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</si>
  <si>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</si>
  <si>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</si>
  <si>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</si>
  <si>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</si>
  <si>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</si>
  <si>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</si>
  <si>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</si>
  <si>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</si>
  <si>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</si>
  <si>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</si>
  <si>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</si>
  <si>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</si>
  <si>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</si>
  <si>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</si>
  <si>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</si>
  <si>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</si>
  <si>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</si>
  <si>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</si>
  <si>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</si>
  <si>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</si>
  <si>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</si>
  <si>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</si>
  <si>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</si>
  <si>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</si>
  <si>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</si>
  <si>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</si>
  <si>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</si>
  <si>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</si>
  <si>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</si>
  <si>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</si>
  <si>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</si>
  <si>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</si>
  <si>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</si>
  <si>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</si>
  <si>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</si>
  <si>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</si>
  <si>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</si>
  <si>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</si>
  <si>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</si>
  <si>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</si>
  <si>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</si>
  <si>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</si>
  <si>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</si>
  <si>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</si>
  <si>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</si>
  <si>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</si>
  <si>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</si>
  <si>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</si>
  <si>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</si>
  <si>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</si>
  <si>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</si>
  <si>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</si>
  <si>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</si>
  <si>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</si>
  <si>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</si>
  <si>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</si>
  <si>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</si>
  <si>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</si>
  <si>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</si>
  <si>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</si>
  <si>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</si>
  <si>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</si>
  <si>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</si>
  <si>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</si>
  <si>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</si>
  <si>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</si>
  <si>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</si>
  <si>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</si>
  <si>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</si>
  <si>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</si>
  <si>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</si>
  <si>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</si>
  <si>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</si>
  <si>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</si>
  <si>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</si>
  <si>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</si>
  <si>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</si>
  <si>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</si>
  <si>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</si>
  <si>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</si>
  <si>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</si>
  <si>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</si>
  <si>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</si>
  <si>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</si>
  <si>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</si>
  <si>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</si>
  <si>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</si>
  <si>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</si>
  <si>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</si>
  <si>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</si>
  <si>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</si>
  <si>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</si>
  <si>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</si>
  <si>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</si>
  <si>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</si>
  <si>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</si>
  <si>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</si>
  <si>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</si>
  <si>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</si>
  <si>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</si>
  <si>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</si>
  <si>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</si>
  <si>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</si>
  <si>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</si>
  <si>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</si>
  <si>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</si>
  <si>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</si>
  <si>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</si>
  <si>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</si>
  <si>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</si>
  <si>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</si>
  <si>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</si>
  <si>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</si>
  <si>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</si>
  <si>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</si>
  <si>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</si>
  <si>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</si>
  <si>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</si>
  <si>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</si>
  <si>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</si>
  <si>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</si>
  <si>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</si>
  <si>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</si>
  <si>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</si>
  <si>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</si>
  <si>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</si>
  <si>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</si>
  <si>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</si>
  <si>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</si>
  <si>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</si>
  <si>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</si>
  <si>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</si>
  <si>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</si>
  <si>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</si>
  <si>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</si>
  <si>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</si>
  <si>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</si>
  <si>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</si>
  <si>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</si>
  <si>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</si>
  <si>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</si>
  <si>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</si>
  <si>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</si>
  <si>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</si>
  <si>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</si>
  <si>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</si>
  <si>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</si>
  <si>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</si>
  <si>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</si>
  <si>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</si>
  <si>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</si>
  <si>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</si>
  <si>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</si>
  <si>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</si>
  <si>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</si>
  <si>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</si>
  <si>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</si>
  <si>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</si>
  <si>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</si>
  <si>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</si>
  <si>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</si>
  <si>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</si>
  <si>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</si>
  <si>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</si>
  <si>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</si>
  <si>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</si>
  <si>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</si>
  <si>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</si>
  <si>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</si>
  <si>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</si>
  <si>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</si>
  <si>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</si>
  <si>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</si>
  <si>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</si>
  <si>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</si>
  <si>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</si>
  <si>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</si>
  <si>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</si>
  <si>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</si>
  <si>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</si>
  <si>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</si>
  <si>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</si>
  <si>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</si>
  <si>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</si>
  <si>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</si>
  <si>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</si>
  <si>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</si>
  <si>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</si>
  <si>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</si>
  <si>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</si>
  <si>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</si>
  <si>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</si>
  <si>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</si>
  <si>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</si>
  <si>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</si>
  <si>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</si>
  <si>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</si>
  <si>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</si>
  <si>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</si>
  <si>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</si>
  <si>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</si>
  <si>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</si>
  <si>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</si>
  <si>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</si>
  <si>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</si>
  <si>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</si>
  <si>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</si>
  <si>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</si>
  <si>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</si>
  <si>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</si>
  <si>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</si>
  <si>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</si>
  <si>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</si>
  <si>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</si>
  <si>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</si>
  <si>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</si>
  <si>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</si>
  <si>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</si>
  <si>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</si>
  <si>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</si>
  <si>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</si>
  <si>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</si>
  <si>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</si>
  <si>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</si>
  <si>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</si>
  <si>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</si>
  <si>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</si>
  <si>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</si>
  <si>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</si>
  <si>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</si>
  <si>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</si>
  <si>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</si>
  <si>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</si>
  <si>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</si>
  <si>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</si>
  <si>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</si>
  <si>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</si>
  <si>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</si>
  <si>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</si>
  <si>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</si>
  <si>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</si>
  <si>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</si>
  <si>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</si>
  <si>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</si>
  <si>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</si>
  <si>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</si>
  <si>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</si>
  <si>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</si>
  <si>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</si>
  <si>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</si>
  <si>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</si>
  <si>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</si>
  <si>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</si>
  <si>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</si>
  <si>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</si>
  <si>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</si>
  <si>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</si>
  <si>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</si>
  <si>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</si>
  <si>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</si>
  <si>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</si>
  <si>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</si>
  <si>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</si>
  <si>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</si>
  <si>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</si>
  <si>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</si>
  <si>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</si>
  <si>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</si>
  <si>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</si>
  <si>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</si>
  <si>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</si>
  <si>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</si>
  <si>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</si>
  <si>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</si>
  <si>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</si>
  <si>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</si>
  <si>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</si>
  <si>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</si>
  <si>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</si>
  <si>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</si>
  <si>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</si>
  <si>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</si>
  <si>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</si>
  <si>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</si>
  <si>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</si>
  <si>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</si>
  <si>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</si>
  <si>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</si>
  <si>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</si>
  <si>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</si>
  <si>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</si>
  <si>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</si>
  <si>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</si>
  <si>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</si>
  <si>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</si>
  <si>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</si>
  <si>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</si>
  <si>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</si>
  <si>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</si>
  <si>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</si>
  <si>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</si>
  <si>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</si>
  <si>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</si>
  <si>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</si>
  <si>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</si>
  <si>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</si>
  <si>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</si>
  <si>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</si>
  <si>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</si>
  <si>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</si>
  <si>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</si>
  <si>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</si>
  <si>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</si>
  <si>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</si>
  <si>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</si>
  <si>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</si>
  <si>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</si>
  <si>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</si>
  <si>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</si>
  <si>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</si>
  <si>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</si>
  <si>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</si>
  <si>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</si>
  <si>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</si>
  <si>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</si>
  <si>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</si>
  <si>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</si>
  <si>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</si>
  <si>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</si>
  <si>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</si>
  <si>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</si>
  <si>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</si>
  <si>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</si>
  <si>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</si>
  <si>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</si>
  <si>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</si>
  <si>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</si>
  <si>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</si>
  <si>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</si>
  <si>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</si>
  <si>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</si>
  <si>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</si>
  <si>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</si>
  <si>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</si>
  <si>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</si>
  <si>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</si>
  <si>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</si>
  <si>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</si>
  <si>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</si>
  <si>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</si>
  <si>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</si>
  <si>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</si>
  <si>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</si>
  <si>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</si>
  <si>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</si>
  <si>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</si>
  <si>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</si>
  <si>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</si>
  <si>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</si>
  <si>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</si>
  <si>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</si>
  <si>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</si>
  <si>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</si>
  <si>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</si>
  <si>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</si>
  <si>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</si>
  <si>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</si>
  <si>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</si>
  <si>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</si>
  <si>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</si>
  <si>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</si>
  <si>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</si>
  <si>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</si>
  <si>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</si>
  <si>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</si>
  <si>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</si>
  <si>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</si>
  <si>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</si>
  <si>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</si>
  <si>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</si>
  <si>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</si>
  <si>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</si>
  <si>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</si>
  <si>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</si>
  <si>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</si>
  <si>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</si>
  <si>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</si>
  <si>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</si>
  <si>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</si>
  <si>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</si>
  <si>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</si>
  <si>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</si>
  <si>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</si>
  <si>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</si>
  <si>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</si>
  <si>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</si>
  <si>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</si>
  <si>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</si>
  <si>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</si>
  <si>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</si>
  <si>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</si>
  <si>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</si>
  <si>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</si>
  <si>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</si>
  <si>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</si>
  <si>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</si>
  <si>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</si>
  <si>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</si>
  <si>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</si>
  <si>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</si>
  <si>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</si>
  <si>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</si>
  <si>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</si>
  <si>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</si>
  <si>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</si>
  <si>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</si>
  <si>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</si>
  <si>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</si>
  <si>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</si>
  <si>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</si>
  <si>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</si>
  <si>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</si>
  <si>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</si>
  <si>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</si>
  <si>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</si>
  <si>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</si>
  <si>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</si>
  <si>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</si>
  <si>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</si>
  <si>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</si>
  <si>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</si>
  <si>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</si>
  <si>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</si>
  <si>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</si>
  <si>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</si>
  <si>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</si>
  <si>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</si>
  <si>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</si>
  <si>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</si>
  <si>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</si>
  <si>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</si>
  <si>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</si>
  <si>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</si>
  <si>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</si>
  <si>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</si>
  <si>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</si>
  <si>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</si>
  <si>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</si>
  <si>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</si>
  <si>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</si>
  <si>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</si>
  <si>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</si>
  <si>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</si>
  <si>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</si>
  <si>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</si>
  <si>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</si>
  <si>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</si>
  <si>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</si>
  <si>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</si>
  <si>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</si>
  <si>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</si>
  <si>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</si>
  <si>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</si>
  <si>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</si>
  <si>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</si>
  <si>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</si>
  <si>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</si>
  <si>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</si>
  <si>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</si>
  <si>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</si>
  <si>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</si>
  <si>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</si>
  <si>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</si>
  <si>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</si>
  <si>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</si>
  <si>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</si>
  <si>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</si>
  <si>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</si>
  <si>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</si>
  <si>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</si>
  <si>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</si>
  <si>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</si>
  <si>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</si>
  <si>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</si>
  <si>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</si>
  <si>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</si>
  <si>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</si>
  <si>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</si>
  <si>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</si>
  <si>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</si>
  <si>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</si>
  <si>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</si>
  <si>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</si>
  <si>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</si>
  <si>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</si>
  <si>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</si>
  <si>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</si>
  <si>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</si>
  <si>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</si>
  <si>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</si>
  <si>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</si>
  <si>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</si>
  <si>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</si>
  <si>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</si>
  <si>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</si>
  <si>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</si>
  <si>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</si>
  <si>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</si>
  <si>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</si>
  <si>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</si>
  <si>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</si>
  <si>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</si>
  <si>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</si>
  <si>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</si>
  <si>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</si>
  <si>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</si>
  <si>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</si>
  <si>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</si>
  <si>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</si>
  <si>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</si>
  <si>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</si>
  <si>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</si>
  <si>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</si>
  <si>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</si>
  <si>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</si>
  <si>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</si>
  <si>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</si>
  <si>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</si>
  <si>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</si>
  <si>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</si>
  <si>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</si>
  <si>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</si>
  <si>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</si>
  <si>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</si>
  <si>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</si>
  <si>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</si>
  <si>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</si>
  <si>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</si>
  <si>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</si>
  <si>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</si>
  <si>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</si>
  <si>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</si>
  <si>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</si>
  <si>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</si>
  <si>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</si>
  <si>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</si>
  <si>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</si>
  <si>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</si>
  <si>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</si>
  <si>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</si>
  <si>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</si>
  <si>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</si>
  <si>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</si>
  <si>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</si>
  <si>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</si>
  <si>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</si>
  <si>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</si>
  <si>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</si>
  <si>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</si>
  <si>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</si>
  <si>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</si>
  <si>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</si>
  <si>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</si>
  <si>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</si>
  <si>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</si>
  <si>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</si>
  <si>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</si>
  <si>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</si>
  <si>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</si>
  <si>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</si>
  <si>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</si>
  <si>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</si>
  <si>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</si>
  <si>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</si>
  <si>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</si>
  <si>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</si>
  <si>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</si>
  <si>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</si>
  <si>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</si>
  <si>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</si>
  <si>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</si>
  <si>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</si>
  <si>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</si>
  <si>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</si>
  <si>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</si>
  <si>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</si>
  <si>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</si>
  <si>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</si>
  <si>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</si>
  <si>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</si>
  <si>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</si>
  <si>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</si>
  <si>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</si>
  <si>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</si>
  <si>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</si>
  <si>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</si>
  <si>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</si>
  <si>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</si>
  <si>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</si>
  <si>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</si>
  <si>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</si>
  <si>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</si>
  <si>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</si>
  <si>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</si>
  <si>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</si>
  <si>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</si>
  <si>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</si>
  <si>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</si>
  <si>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</si>
  <si>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</si>
  <si>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</si>
  <si>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</si>
  <si>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</si>
  <si>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</si>
  <si>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</si>
  <si>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</si>
  <si>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</si>
  <si>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</si>
  <si>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</si>
  <si>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</si>
  <si>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</si>
  <si>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</si>
  <si>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</si>
  <si>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</si>
  <si>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</si>
  <si>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</si>
  <si>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</si>
  <si>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</si>
  <si>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</si>
  <si>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</si>
  <si>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</si>
  <si>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</si>
  <si>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</si>
  <si>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</si>
  <si>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</si>
  <si>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</si>
  <si>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</si>
  <si>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</si>
  <si>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</si>
  <si>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</si>
  <si>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</si>
  <si>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</si>
  <si>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</si>
  <si>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</si>
  <si>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</si>
  <si>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</si>
  <si>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</si>
  <si>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</si>
  <si>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</si>
  <si>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</si>
  <si>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</si>
  <si>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</si>
  <si>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</si>
  <si>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</si>
  <si>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</si>
  <si>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</si>
  <si>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</si>
  <si>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</si>
  <si>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</si>
  <si>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</si>
  <si>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</si>
  <si>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</si>
  <si>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</si>
  <si>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</si>
  <si>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</si>
  <si>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</si>
  <si>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</si>
  <si>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</si>
  <si>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</si>
  <si>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</si>
  <si>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</si>
  <si>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</si>
  <si>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</si>
  <si>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</si>
  <si>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</si>
  <si>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</si>
  <si>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</si>
  <si>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</si>
  <si>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</si>
  <si>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</si>
  <si>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</si>
  <si>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</si>
  <si>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</si>
  <si>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</si>
  <si>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</si>
  <si>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</si>
  <si>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</si>
  <si>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</si>
  <si>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</si>
  <si>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</si>
  <si>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</si>
  <si>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</si>
  <si>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</si>
  <si>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</si>
  <si>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</si>
  <si>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</si>
  <si>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</si>
  <si>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</si>
  <si>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</si>
  <si>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</si>
  <si>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</si>
  <si>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</si>
  <si>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</si>
  <si>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</si>
  <si>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</si>
  <si>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</si>
  <si>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</si>
  <si>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</si>
  <si>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</si>
  <si>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</si>
  <si>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</si>
  <si>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</si>
  <si>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</si>
  <si>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</si>
  <si>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</si>
  <si>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</si>
  <si>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</si>
  <si>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</si>
  <si>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</si>
  <si>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</si>
  <si>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</si>
  <si>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</si>
  <si>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</si>
  <si>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</si>
  <si>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</si>
  <si>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</si>
  <si>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</si>
  <si>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</si>
  <si>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</si>
  <si>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</si>
  <si>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</si>
  <si>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</si>
  <si>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</si>
  <si>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</si>
  <si>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</si>
  <si>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</si>
  <si>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</si>
  <si>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</si>
  <si>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</si>
  <si>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</si>
  <si>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</si>
  <si>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</si>
  <si>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</si>
  <si>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</si>
  <si>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</si>
  <si>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</si>
  <si>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</si>
  <si>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</si>
  <si>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</si>
  <si>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</si>
  <si>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</si>
  <si>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</si>
  <si>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</si>
  <si>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</si>
  <si>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</si>
  <si>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</si>
  <si>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</si>
  <si>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</si>
  <si>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</si>
  <si>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</si>
  <si>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</si>
  <si>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</si>
  <si>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</si>
  <si>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</si>
  <si>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</si>
  <si>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</si>
  <si>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</si>
  <si>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</si>
  <si>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</si>
  <si>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</si>
  <si>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</si>
  <si>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</si>
  <si>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</si>
  <si>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</si>
  <si>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</si>
  <si>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</si>
  <si>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</si>
  <si>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</si>
  <si>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</si>
  <si>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</si>
  <si>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</si>
  <si>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</si>
  <si>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</si>
  <si>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</si>
  <si>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</si>
  <si>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</si>
  <si>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</si>
  <si>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</si>
  <si>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</si>
  <si>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</si>
  <si>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</si>
  <si>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</si>
  <si>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</si>
  <si>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</si>
  <si>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</si>
  <si>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</si>
  <si>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</si>
  <si>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</si>
  <si>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</si>
  <si>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</si>
  <si>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</si>
  <si>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</si>
  <si>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</si>
  <si>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</si>
  <si>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</si>
  <si>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</si>
  <si>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</si>
  <si>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</si>
  <si>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</si>
  <si>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</si>
  <si>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</si>
  <si>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</si>
  <si>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</si>
  <si>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</si>
  <si>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</si>
  <si>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</si>
  <si>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</si>
  <si>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</si>
  <si>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</si>
  <si>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</si>
  <si>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</si>
  <si>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</si>
  <si>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</si>
  <si>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</si>
  <si>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</si>
  <si>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</si>
  <si>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</si>
  <si>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</si>
  <si>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</si>
  <si>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</si>
  <si>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</si>
  <si>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</si>
  <si>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</si>
  <si>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</si>
  <si>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</si>
  <si>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</si>
  <si>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</si>
  <si>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</si>
  <si>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</si>
  <si>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</si>
  <si>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</si>
  <si>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</si>
  <si>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</si>
  <si>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</si>
  <si>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</si>
  <si>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</si>
  <si>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</si>
  <si>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</si>
  <si>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</si>
  <si>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</si>
  <si>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</si>
  <si>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</si>
  <si>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</si>
  <si>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</si>
  <si>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</si>
  <si>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</si>
  <si>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</si>
  <si>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</si>
  <si>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</si>
  <si>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</si>
  <si>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</si>
  <si>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</si>
  <si>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</si>
  <si>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</si>
  <si>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</si>
  <si>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</si>
  <si>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</si>
  <si>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</si>
  <si>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</si>
  <si>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</si>
  <si>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</si>
  <si>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</si>
  <si>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</si>
  <si>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</si>
  <si>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</si>
  <si>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</si>
  <si>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</si>
  <si>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</si>
  <si>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</si>
  <si>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</si>
  <si>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</si>
  <si>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</si>
  <si>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</si>
  <si>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</si>
  <si>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</si>
  <si>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</si>
  <si>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</si>
  <si>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</si>
  <si>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</si>
  <si>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</si>
  <si>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</si>
  <si>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</si>
  <si>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</si>
  <si>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</si>
  <si>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</si>
  <si>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</si>
  <si>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</si>
  <si>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</si>
  <si>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</si>
  <si>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</si>
  <si>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</si>
  <si>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</si>
  <si>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</si>
  <si>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</si>
  <si>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</si>
  <si>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</si>
  <si>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</si>
  <si>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</si>
  <si>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</si>
  <si>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</si>
  <si>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</si>
  <si>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</si>
  <si>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</si>
  <si>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</si>
  <si>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</si>
  <si>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</si>
  <si>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</si>
  <si>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</si>
  <si>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</si>
  <si>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</si>
  <si>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</si>
  <si>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</si>
  <si>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</si>
  <si>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</si>
  <si>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</si>
  <si>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</si>
  <si>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</si>
  <si>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</si>
  <si>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</si>
  <si>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</si>
  <si>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</si>
  <si>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</si>
  <si>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</si>
  <si>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</si>
  <si>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</si>
  <si>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</si>
  <si>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</si>
  <si>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</si>
  <si>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</si>
  <si>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</si>
  <si>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</si>
  <si>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</si>
  <si>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</si>
  <si>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</si>
  <si>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</si>
  <si>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</si>
  <si>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</si>
  <si>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</si>
  <si>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</si>
  <si>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</si>
  <si>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</si>
  <si>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</si>
  <si>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</si>
  <si>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</si>
  <si>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</si>
  <si>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</si>
  <si>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</si>
  <si>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</si>
  <si>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</si>
  <si>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</si>
  <si>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</si>
  <si>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</si>
  <si>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</si>
  <si>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</si>
  <si>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</si>
  <si>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</si>
  <si>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</si>
  <si>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</si>
  <si>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</si>
  <si>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</si>
  <si>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</si>
  <si>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</si>
  <si>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</si>
  <si>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</si>
  <si>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</si>
  <si>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</si>
  <si>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</si>
  <si>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</si>
  <si>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</si>
  <si>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</si>
  <si>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</si>
  <si>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</si>
  <si>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</si>
  <si>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</si>
  <si>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</si>
  <si>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</si>
  <si>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</si>
  <si>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</si>
  <si>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</si>
  <si>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</si>
  <si>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</si>
  <si>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</si>
  <si>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</si>
  <si>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</si>
  <si>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</si>
  <si>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</si>
  <si>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</si>
  <si>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</si>
  <si>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</si>
  <si>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</si>
  <si>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</si>
  <si>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</si>
  <si>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</si>
  <si>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</si>
  <si>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</si>
  <si>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</si>
  <si>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</si>
  <si>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</si>
  <si>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</si>
  <si>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</si>
  <si>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</si>
  <si>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</si>
  <si>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</si>
  <si>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</si>
  <si>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</si>
  <si>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</si>
  <si>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</si>
  <si>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</si>
  <si>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</si>
  <si>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</si>
  <si>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</si>
  <si>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</si>
  <si>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</si>
  <si>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</si>
  <si>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</si>
  <si>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</si>
  <si>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</si>
  <si>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</si>
  <si>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</si>
  <si>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</si>
  <si>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</si>
  <si>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</si>
  <si>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</si>
  <si>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</si>
  <si>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</si>
  <si>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</si>
  <si>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</si>
  <si>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</si>
  <si>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</si>
  <si>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</si>
  <si>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</si>
  <si>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</si>
  <si>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</si>
  <si>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</si>
  <si>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</si>
  <si>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</si>
  <si>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</si>
  <si>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</si>
  <si>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</si>
  <si>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</si>
  <si>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</si>
  <si>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</si>
  <si>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</si>
  <si>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</si>
  <si>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</si>
  <si>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</si>
  <si>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</si>
  <si>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</si>
  <si>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</si>
  <si>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</si>
  <si>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</si>
  <si>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</si>
  <si>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</si>
  <si>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</si>
  <si>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</si>
  <si>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</si>
  <si>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</si>
  <si>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</si>
  <si>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</si>
  <si>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</si>
  <si>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</si>
  <si>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</si>
  <si>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</si>
  <si>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</si>
  <si>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</si>
  <si>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</si>
  <si>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</si>
  <si>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</si>
  <si>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</si>
  <si>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</si>
  <si>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</si>
  <si>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</si>
  <si>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</si>
  <si>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</si>
  <si>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</si>
  <si>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</si>
  <si>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</si>
  <si>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</si>
  <si>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</si>
  <si>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</si>
  <si>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</si>
  <si>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</si>
  <si>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</si>
  <si>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</si>
  <si>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</si>
  <si>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</si>
  <si>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</si>
  <si>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</si>
  <si>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</si>
  <si>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</si>
  <si>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</si>
  <si>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</si>
  <si>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</si>
  <si>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</si>
  <si>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</si>
  <si>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</si>
  <si>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</si>
  <si>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</si>
  <si>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</si>
  <si>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</si>
  <si>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</si>
  <si>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</si>
  <si>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</si>
  <si>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</si>
  <si>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</si>
  <si>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</si>
  <si>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</si>
  <si>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</si>
  <si>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</si>
  <si>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</si>
  <si>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</si>
  <si>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</si>
  <si>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</si>
  <si>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</si>
  <si>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</si>
  <si>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</si>
  <si>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</si>
  <si>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</si>
  <si>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</si>
  <si>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</si>
  <si>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</si>
  <si>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</si>
  <si>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</si>
  <si>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</si>
  <si>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</si>
  <si>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</si>
  <si>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</si>
  <si>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</si>
  <si>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</si>
  <si>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</si>
  <si>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</si>
  <si>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</si>
  <si>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</si>
  <si>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</si>
  <si>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</si>
  <si>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</si>
  <si>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</si>
  <si>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</si>
  <si>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</si>
  <si>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</si>
  <si>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</si>
  <si>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</si>
  <si>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</si>
  <si>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</si>
  <si>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</si>
  <si>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</si>
  <si>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</si>
  <si>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</si>
  <si>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</si>
  <si>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</si>
  <si>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</si>
  <si>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</si>
  <si>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</si>
  <si>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</si>
  <si>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</si>
  <si>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</si>
  <si>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</si>
  <si>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</si>
  <si>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</si>
  <si>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</si>
  <si>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</si>
  <si>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</si>
  <si>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</si>
  <si>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</si>
  <si>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</si>
  <si>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</si>
  <si>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</si>
  <si>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</si>
  <si>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</si>
  <si>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</si>
  <si>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</si>
  <si>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</si>
  <si>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</si>
  <si>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</si>
  <si>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</si>
  <si>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</si>
  <si>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</si>
  <si>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</si>
  <si>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</si>
  <si>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</si>
  <si>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</si>
  <si>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</si>
  <si>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</si>
  <si>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</si>
  <si>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</si>
  <si>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</si>
  <si>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</si>
  <si>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</si>
  <si>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</si>
  <si>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</si>
  <si>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</si>
  <si>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</si>
  <si>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</si>
  <si>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</si>
  <si>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</si>
  <si>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</si>
  <si>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</si>
  <si>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</si>
  <si>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</si>
  <si>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</si>
  <si>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</si>
  <si>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</si>
  <si>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</si>
  <si>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</si>
  <si>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</si>
  <si>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</si>
  <si>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</si>
  <si>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</si>
  <si>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</si>
  <si>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</si>
  <si>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</si>
  <si>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</si>
  <si>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</si>
  <si>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</si>
  <si>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</si>
  <si>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</si>
  <si>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</si>
  <si>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</si>
  <si>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</si>
  <si>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</si>
  <si>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</si>
  <si>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</si>
  <si>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</si>
  <si>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</si>
  <si>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</si>
  <si>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</si>
  <si>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</si>
  <si>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</si>
  <si>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</si>
  <si>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</si>
  <si>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</si>
  <si>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</si>
  <si>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</si>
  <si>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</si>
  <si>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</si>
  <si>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</si>
  <si>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</si>
  <si>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</si>
  <si>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</si>
  <si>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</si>
  <si>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</si>
  <si>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</si>
  <si>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</si>
  <si>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</si>
  <si>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</si>
  <si>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</si>
  <si>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</si>
  <si>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</si>
  <si>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</si>
  <si>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</si>
  <si>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</si>
  <si>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</si>
  <si>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</si>
  <si>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</si>
  <si>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</si>
  <si>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</si>
  <si>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</si>
  <si>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</si>
  <si>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</si>
  <si>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</si>
  <si>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</si>
  <si>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</si>
  <si>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</si>
  <si>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</si>
  <si>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</si>
  <si>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</si>
  <si>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</si>
  <si>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</si>
  <si>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</si>
  <si>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</si>
  <si>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</si>
  <si>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</si>
  <si>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</si>
  <si>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</si>
  <si>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</si>
  <si>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</si>
  <si>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</si>
  <si>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</si>
  <si>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</si>
  <si>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</si>
  <si>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</si>
  <si>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</si>
  <si>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</si>
  <si>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</si>
  <si>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</si>
  <si>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</si>
  <si>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</si>
  <si>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</si>
  <si>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</si>
  <si>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</si>
  <si>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</si>
  <si>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</si>
  <si>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</si>
  <si>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</si>
  <si>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</si>
  <si>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</si>
  <si>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</si>
  <si>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</si>
  <si>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</si>
  <si>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</si>
  <si>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</si>
  <si>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</si>
  <si>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</si>
  <si>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</si>
  <si>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</si>
  <si>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</si>
  <si>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</si>
  <si>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</si>
  <si>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</si>
  <si>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</si>
  <si>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</si>
  <si>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</si>
  <si>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</si>
  <si>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</si>
  <si>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</si>
  <si>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</si>
  <si>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</si>
  <si>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</si>
  <si>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</si>
  <si>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</si>
  <si>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</si>
  <si>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</si>
  <si>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</si>
  <si>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</si>
  <si>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</si>
  <si>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</si>
  <si>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</si>
  <si>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</si>
  <si>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</si>
  <si>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</si>
  <si>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</si>
  <si>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</si>
  <si>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</si>
  <si>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</si>
  <si>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</si>
  <si>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</si>
  <si>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</si>
  <si>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</si>
  <si>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</si>
  <si>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</si>
  <si>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</si>
  <si>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</si>
  <si>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</si>
  <si>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</si>
  <si>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</si>
  <si>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</si>
  <si>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</si>
  <si>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</si>
  <si>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</si>
  <si>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</si>
  <si>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</si>
  <si>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</si>
  <si>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</si>
  <si>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</si>
  <si>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</si>
  <si>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</si>
  <si>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</si>
  <si>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</si>
  <si>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</si>
  <si>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</si>
  <si>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</si>
  <si>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</si>
  <si>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</si>
  <si>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</si>
  <si>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</si>
  <si>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</si>
  <si>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</si>
  <si>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</si>
  <si>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</si>
  <si>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</si>
  <si>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</si>
  <si>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</si>
  <si>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</si>
  <si>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</si>
  <si>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</si>
  <si>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</si>
  <si>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</si>
  <si>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</si>
  <si>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</si>
  <si>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</si>
  <si>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</si>
  <si>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</si>
  <si>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</si>
  <si>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</si>
  <si>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</si>
  <si>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</si>
  <si>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</si>
  <si>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</si>
  <si>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</si>
  <si>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</si>
  <si>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</si>
  <si>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</si>
  <si>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</si>
  <si>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</si>
  <si>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</si>
  <si>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</si>
  <si>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</si>
  <si>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</si>
  <si>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</si>
  <si>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</si>
  <si>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</si>
  <si>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</si>
  <si>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</si>
  <si>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</si>
  <si>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</si>
  <si>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</si>
  <si>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</si>
  <si>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</si>
  <si>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</si>
  <si>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</si>
  <si>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</si>
  <si>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</si>
  <si>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</si>
  <si>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</si>
  <si>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</si>
  <si>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</si>
  <si>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</si>
  <si>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</si>
  <si>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</si>
  <si>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</si>
  <si>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</si>
  <si>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</si>
  <si>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</si>
  <si>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</si>
  <si>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</si>
  <si>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</si>
  <si>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</si>
  <si>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</si>
  <si>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</si>
  <si>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</si>
  <si>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</si>
  <si>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</si>
  <si>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</si>
  <si>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</si>
  <si>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</si>
  <si>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</si>
  <si>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</si>
  <si>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</si>
  <si>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</si>
  <si>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</si>
  <si>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</si>
  <si>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</si>
  <si>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</si>
  <si>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</si>
  <si>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</si>
  <si>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</si>
  <si>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</si>
  <si>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</si>
  <si>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</si>
  <si>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</si>
  <si>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</si>
  <si>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</si>
  <si>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</si>
  <si>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</si>
  <si>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</si>
  <si>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</si>
  <si>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</si>
  <si>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</si>
  <si>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</si>
  <si>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</si>
  <si>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</si>
  <si>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</si>
  <si>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</si>
  <si>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</si>
  <si>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</si>
  <si>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</si>
  <si>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</si>
  <si>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</si>
  <si>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</si>
  <si>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</si>
  <si>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</si>
  <si>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</si>
  <si>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</si>
  <si>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</si>
  <si>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</si>
  <si>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</si>
  <si>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</si>
  <si>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</si>
  <si>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</si>
  <si>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</si>
  <si>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</si>
  <si>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</si>
  <si>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</si>
  <si>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</si>
  <si>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</si>
  <si>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</si>
  <si>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</si>
  <si>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</si>
  <si>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</si>
  <si>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</si>
  <si>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</si>
  <si>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</si>
  <si>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</si>
  <si>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</si>
  <si>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</si>
  <si>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</si>
  <si>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</si>
  <si>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</si>
  <si>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</si>
  <si>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</si>
  <si>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</si>
  <si>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</si>
  <si>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</si>
  <si>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</si>
  <si>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</si>
  <si>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</si>
  <si>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</si>
  <si>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</si>
  <si>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</si>
  <si>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</si>
  <si>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</si>
  <si>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</si>
  <si>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</si>
  <si>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</si>
  <si>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</si>
  <si>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</si>
  <si>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</si>
  <si>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</si>
  <si>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</si>
  <si>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</si>
  <si>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</si>
  <si>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</si>
  <si>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</si>
  <si>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</si>
  <si>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</si>
  <si>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</si>
  <si>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</si>
  <si>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</si>
  <si>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</si>
  <si>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</si>
  <si>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</si>
  <si>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</si>
  <si>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</si>
  <si>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</si>
  <si>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</si>
  <si>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</si>
  <si>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</si>
  <si>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</si>
  <si>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</si>
  <si>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</si>
  <si>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</si>
  <si>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</si>
  <si>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</si>
  <si>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</si>
  <si>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</si>
  <si>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</si>
  <si>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</si>
  <si>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</si>
  <si>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</si>
  <si>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</si>
  <si>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</si>
  <si>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</si>
  <si>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</si>
  <si>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</si>
  <si>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</si>
  <si>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</si>
  <si>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</si>
  <si>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</si>
  <si>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</si>
  <si>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</si>
  <si>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</si>
  <si>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</si>
  <si>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</si>
  <si>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</si>
  <si>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</si>
  <si>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</si>
  <si>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</si>
  <si>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</si>
  <si>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</si>
  <si>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</si>
  <si>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</si>
  <si>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</si>
  <si>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</si>
  <si>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</si>
  <si>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</si>
  <si>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</si>
  <si>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</si>
  <si>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</si>
  <si>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</si>
  <si>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</si>
  <si>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</si>
  <si>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</si>
  <si>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</si>
  <si>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</si>
  <si>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</si>
  <si>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</si>
  <si>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</si>
  <si>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</si>
  <si>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</si>
  <si>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</si>
  <si>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</si>
  <si>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</si>
  <si>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</si>
  <si>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</si>
  <si>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</si>
  <si>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</si>
  <si>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</si>
  <si>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</si>
  <si>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</si>
  <si>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</si>
  <si>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</si>
  <si>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</si>
  <si>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</si>
  <si>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</si>
  <si>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</si>
  <si>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</si>
  <si>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</si>
  <si>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</si>
  <si>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</si>
  <si>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</si>
  <si>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</si>
  <si>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</si>
  <si>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</si>
  <si>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</si>
  <si>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</si>
  <si>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</si>
  <si>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</si>
  <si>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</si>
  <si>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</si>
  <si>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</si>
  <si>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</si>
  <si>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</si>
  <si>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</si>
  <si>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</si>
  <si>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</si>
  <si>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</si>
  <si>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</si>
  <si>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</si>
  <si>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</si>
  <si>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</si>
  <si>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</si>
  <si>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</si>
  <si>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</si>
  <si>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</si>
  <si>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</si>
  <si>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</si>
  <si>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</si>
  <si>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</si>
  <si>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</si>
  <si>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</si>
  <si>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</si>
  <si>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</si>
  <si>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</si>
  <si>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</si>
  <si>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</si>
  <si>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</si>
  <si>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</si>
  <si>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</si>
  <si>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</si>
  <si>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</si>
  <si>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</si>
  <si>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</si>
  <si>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</si>
  <si>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</si>
  <si>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</si>
  <si>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</si>
  <si>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</si>
  <si>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</si>
  <si>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</si>
  <si>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</si>
  <si>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</si>
  <si>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</si>
  <si>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</si>
  <si>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</si>
  <si>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</si>
  <si>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</si>
  <si>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</si>
  <si>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</si>
  <si>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</si>
  <si>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</si>
  <si>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</si>
  <si>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</si>
  <si>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</si>
  <si>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</si>
  <si>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</si>
  <si>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</si>
  <si>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</si>
  <si>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</si>
  <si>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</si>
  <si>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</si>
  <si>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</si>
  <si>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</si>
  <si>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</si>
  <si>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</si>
  <si>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</si>
  <si>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</si>
  <si>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</si>
  <si>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</si>
  <si>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</si>
  <si>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</si>
  <si>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</si>
  <si>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</si>
  <si>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</si>
  <si>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</si>
  <si>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</si>
  <si>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</si>
  <si>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</si>
  <si>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</si>
  <si>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</si>
  <si>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</si>
  <si>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</si>
  <si>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</si>
  <si>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</si>
  <si>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</si>
  <si>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</si>
  <si>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</si>
  <si>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</si>
  <si>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</si>
  <si>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</si>
  <si>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</si>
  <si>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</si>
  <si>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</si>
  <si>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</si>
  <si>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</si>
  <si>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</si>
  <si>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</si>
  <si>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</si>
  <si>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</si>
  <si>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</si>
  <si>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</si>
  <si>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</si>
  <si>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</si>
  <si>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</si>
  <si>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</si>
  <si>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</si>
  <si>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</si>
  <si>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</si>
  <si>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</si>
  <si>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</si>
  <si>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</si>
  <si>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</si>
  <si>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</si>
  <si>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</si>
  <si>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</si>
  <si>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</si>
  <si>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</si>
  <si>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</si>
  <si>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</si>
  <si>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</si>
  <si>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</si>
  <si>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</si>
  <si>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</si>
  <si>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</si>
  <si>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</si>
  <si>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</si>
  <si>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</si>
  <si>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</si>
  <si>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</si>
  <si>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</si>
  <si>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</si>
  <si>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</si>
  <si>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</si>
  <si>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</si>
  <si>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</si>
  <si>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</si>
  <si>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</si>
  <si>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</si>
  <si>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</si>
  <si>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</si>
  <si>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</si>
  <si>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</si>
  <si>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</si>
  <si>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</si>
  <si>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</si>
  <si>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</si>
  <si>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</si>
  <si>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</si>
  <si>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</si>
  <si>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</si>
  <si>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</si>
  <si>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</si>
  <si>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</si>
  <si>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</si>
  <si>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</si>
  <si>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</si>
  <si>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</si>
  <si>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</si>
  <si>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</si>
  <si>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</si>
  <si>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</si>
  <si>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</si>
  <si>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</si>
  <si>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</si>
  <si>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</si>
  <si>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</si>
  <si>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</si>
  <si>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</si>
  <si>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</si>
  <si>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</si>
  <si>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</si>
  <si>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</si>
  <si>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</si>
  <si>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</si>
  <si>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</si>
  <si>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</si>
  <si>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</si>
  <si>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</si>
  <si>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</si>
  <si>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</si>
  <si>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</si>
  <si>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</si>
  <si>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</si>
  <si>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</si>
  <si>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</si>
  <si>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</si>
  <si>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</si>
  <si>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</si>
  <si>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</si>
  <si>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</si>
  <si>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</si>
  <si>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</si>
  <si>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</si>
  <si>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</si>
  <si>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</si>
  <si>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</si>
  <si>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</si>
  <si>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</si>
  <si>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</si>
  <si>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</si>
  <si>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</si>
  <si>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</si>
  <si>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</si>
  <si>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</si>
  <si>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</si>
  <si>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</si>
  <si>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</si>
  <si>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</si>
  <si>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</si>
  <si>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</si>
  <si>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</si>
  <si>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</si>
  <si>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</si>
  <si>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</si>
  <si>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</si>
  <si>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</si>
  <si>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</si>
  <si>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</si>
  <si>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</si>
  <si>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</si>
  <si>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</si>
  <si>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</si>
  <si>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</si>
  <si>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</si>
  <si>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</si>
  <si>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</si>
  <si>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</si>
  <si>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</si>
  <si>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</si>
  <si>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</si>
  <si>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</si>
  <si>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</si>
  <si>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</si>
  <si>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</si>
  <si>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</si>
  <si>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</si>
  <si>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</si>
  <si>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</si>
  <si>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</si>
  <si>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</si>
  <si>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</si>
  <si>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</si>
  <si>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</si>
  <si>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</si>
  <si>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</si>
  <si>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</si>
  <si>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</si>
  <si>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</si>
  <si>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</si>
  <si>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</si>
  <si>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</si>
  <si>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</si>
  <si>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</si>
  <si>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</si>
  <si>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</si>
  <si>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</si>
  <si>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</si>
  <si>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</si>
  <si>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</si>
  <si>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</si>
  <si>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</si>
  <si>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</si>
  <si>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</si>
  <si>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</si>
  <si>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</si>
  <si>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</si>
  <si>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</si>
  <si>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</si>
  <si>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</si>
  <si>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</si>
  <si>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</si>
  <si>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</si>
  <si>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</si>
  <si>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</si>
  <si>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</si>
  <si>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</si>
  <si>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</si>
  <si>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</si>
  <si>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</si>
  <si>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</si>
  <si>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</si>
  <si>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</si>
  <si>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</si>
  <si>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</si>
  <si>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</si>
  <si>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</si>
  <si>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</si>
  <si>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</si>
  <si>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</si>
  <si>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</si>
  <si>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</si>
  <si>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</si>
  <si>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</si>
  <si>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</si>
  <si>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</si>
  <si>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</si>
  <si>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</si>
  <si>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</si>
  <si>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</si>
  <si>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</si>
  <si>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</si>
  <si>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</si>
  <si>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</si>
  <si>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</si>
  <si>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</si>
  <si>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</si>
  <si>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</si>
  <si>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</si>
  <si>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</si>
  <si>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</si>
  <si>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</si>
  <si>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</si>
  <si>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</si>
  <si>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</si>
  <si>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</si>
  <si>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</si>
  <si>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</si>
  <si>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</si>
  <si>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</si>
  <si>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</si>
  <si>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</si>
  <si>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</si>
  <si>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</si>
  <si>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</si>
  <si>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</si>
  <si>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</si>
  <si>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</si>
  <si>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</si>
  <si>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</si>
  <si>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</si>
  <si>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</si>
  <si>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</si>
  <si>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</si>
  <si>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</si>
  <si>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</si>
  <si>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</si>
  <si>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</si>
  <si>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</si>
  <si>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</si>
  <si>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</si>
  <si>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</si>
  <si>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</si>
  <si>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</si>
  <si>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</si>
  <si>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</si>
  <si>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</si>
  <si>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</si>
  <si>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</si>
  <si>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</si>
  <si>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</si>
  <si>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</si>
  <si>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</si>
  <si>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</si>
  <si>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</si>
  <si>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</si>
  <si>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</si>
  <si>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</si>
  <si>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</si>
  <si>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</si>
  <si>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</si>
  <si>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</si>
  <si>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</si>
  <si>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</si>
  <si>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</si>
  <si>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</si>
  <si>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</si>
  <si>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</si>
  <si>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</si>
  <si>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</si>
  <si>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</si>
  <si>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</si>
  <si>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</si>
  <si>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</si>
  <si>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</si>
  <si>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</si>
  <si>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</si>
  <si>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</si>
  <si>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</si>
  <si>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</si>
  <si>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</si>
  <si>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</si>
  <si>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</si>
  <si>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</si>
  <si>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</si>
  <si>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</si>
  <si>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</si>
  <si>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</si>
  <si>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</si>
  <si>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</si>
  <si>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</si>
  <si>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</si>
  <si>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</si>
  <si>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</si>
  <si>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</si>
  <si>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</si>
  <si>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</si>
  <si>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</si>
  <si>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</si>
  <si>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</si>
  <si>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</si>
  <si>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</si>
  <si>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</si>
  <si>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</si>
  <si>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</si>
  <si>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</si>
  <si>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</si>
  <si>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</si>
  <si>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</si>
  <si>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</si>
  <si>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</si>
  <si>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</si>
  <si>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</si>
  <si>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</si>
  <si>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</si>
  <si>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</si>
  <si>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</si>
  <si>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</si>
  <si>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</si>
  <si>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</si>
  <si>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</si>
  <si>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</si>
  <si>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</si>
  <si>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</si>
  <si>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</si>
  <si>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</si>
  <si>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</si>
  <si>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</si>
  <si>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</si>
  <si>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</si>
  <si>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</si>
  <si>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</si>
  <si>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</si>
  <si>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</si>
  <si>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</si>
  <si>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</si>
  <si>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</si>
  <si>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</si>
  <si>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</si>
  <si>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</si>
  <si>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</si>
  <si>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</si>
  <si>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</si>
  <si>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</si>
  <si>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</si>
  <si>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</si>
  <si>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</si>
  <si>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</si>
  <si>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</si>
  <si>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</si>
  <si>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</si>
  <si>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</si>
  <si>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</si>
  <si>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</si>
  <si>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</si>
  <si>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</si>
  <si>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</si>
  <si>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</si>
  <si>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</si>
  <si>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</si>
  <si>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</si>
  <si>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</si>
  <si>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</si>
  <si>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</si>
  <si>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</si>
  <si>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</si>
  <si>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</si>
  <si>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</si>
  <si>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</si>
  <si>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</si>
  <si>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</si>
  <si>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</si>
  <si>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</si>
  <si>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</si>
  <si>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</si>
  <si>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</si>
  <si>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</si>
  <si>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</si>
  <si>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</si>
  <si>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</si>
  <si>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</si>
  <si>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</si>
  <si>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</si>
  <si>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</si>
  <si>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</si>
  <si>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</si>
  <si>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</si>
  <si>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</si>
  <si>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</si>
  <si>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</si>
  <si>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</si>
  <si>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</si>
  <si>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</si>
  <si>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</si>
  <si>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</si>
  <si>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</si>
  <si>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</si>
  <si>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</si>
  <si>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</si>
  <si>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</si>
  <si>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</si>
  <si>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</si>
  <si>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</si>
  <si>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</si>
  <si>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</si>
  <si>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</si>
  <si>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</si>
  <si>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</si>
  <si>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</si>
  <si>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</si>
  <si>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</si>
  <si>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</si>
  <si>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</si>
  <si>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</si>
  <si>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</si>
  <si>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</si>
  <si>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</si>
  <si>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</si>
  <si>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</si>
  <si>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</si>
  <si>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</si>
  <si>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</si>
  <si>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</si>
  <si>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</si>
  <si>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</si>
  <si>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</si>
  <si>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</si>
  <si>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</si>
  <si>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</si>
  <si>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</si>
  <si>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</si>
  <si>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</si>
  <si>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</si>
  <si>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</si>
  <si>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</si>
  <si>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</si>
  <si>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</si>
  <si>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</si>
  <si>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</si>
  <si>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</si>
  <si>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</si>
  <si>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</si>
  <si>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</si>
  <si>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</si>
  <si>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</si>
  <si>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</si>
  <si>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</si>
  <si>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</si>
  <si>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</si>
  <si>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</si>
  <si>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</si>
  <si>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</si>
  <si>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</si>
  <si>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</si>
  <si>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</si>
  <si>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</si>
  <si>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</si>
  <si>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</si>
  <si>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</si>
  <si>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</si>
  <si>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</si>
  <si>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</si>
  <si>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</si>
  <si>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</si>
  <si>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</si>
  <si>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</si>
  <si>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</si>
  <si>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</si>
  <si>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</si>
  <si>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</si>
  <si>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</si>
  <si>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</si>
  <si>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</si>
  <si>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</si>
  <si>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</si>
  <si>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</si>
  <si>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</si>
  <si>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</si>
  <si>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</si>
  <si>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</si>
  <si>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</si>
  <si>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</si>
  <si>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</si>
  <si>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</si>
  <si>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</si>
  <si>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</si>
  <si>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</si>
  <si>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</si>
  <si>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</si>
  <si>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</si>
  <si>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</si>
  <si>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</si>
  <si>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</si>
  <si>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</si>
  <si>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</si>
  <si>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</si>
  <si>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</si>
  <si>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</si>
  <si>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</si>
  <si>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</si>
  <si>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</si>
  <si>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</si>
  <si>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</si>
  <si>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</si>
  <si>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</si>
  <si>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</si>
  <si>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</si>
  <si>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</si>
  <si>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</si>
  <si>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</si>
  <si>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</si>
  <si>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</si>
  <si>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</si>
  <si>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</si>
  <si>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</si>
  <si>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</si>
  <si>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</si>
  <si>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</si>
  <si>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</si>
  <si>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</si>
  <si>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</si>
  <si>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</si>
  <si>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</si>
  <si>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</si>
  <si>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</si>
  <si>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</si>
  <si>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</si>
  <si>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</si>
  <si>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</si>
  <si>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</si>
  <si>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</si>
  <si>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</si>
  <si>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</si>
  <si>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</si>
  <si>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</si>
  <si>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</si>
  <si>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</si>
  <si>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</si>
  <si>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</si>
  <si>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</si>
  <si>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</si>
  <si>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</si>
  <si>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</si>
  <si>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</si>
  <si>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</si>
  <si>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</si>
  <si>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</si>
  <si>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</si>
  <si>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</si>
  <si>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</si>
  <si>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</si>
  <si>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</si>
  <si>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</si>
  <si>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</si>
  <si>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</si>
  <si>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</si>
  <si>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</si>
  <si>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</si>
  <si>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</si>
  <si>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</si>
  <si>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</si>
  <si>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</si>
  <si>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</si>
  <si>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</si>
  <si>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</si>
  <si>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</si>
  <si>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</si>
  <si>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</si>
  <si>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</si>
  <si>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</si>
  <si>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</si>
  <si>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</si>
  <si>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</si>
  <si>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</si>
  <si>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</si>
  <si>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</si>
  <si>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</si>
  <si>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</si>
  <si>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</si>
  <si>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</si>
  <si>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</si>
  <si>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</si>
  <si>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</si>
  <si>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</si>
  <si>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</si>
  <si>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</si>
  <si>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</si>
  <si>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</si>
  <si>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</si>
  <si>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</si>
  <si>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</si>
  <si>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</si>
  <si>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</si>
  <si>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</si>
  <si>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</si>
  <si>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</si>
  <si>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</si>
  <si>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</si>
  <si>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</si>
  <si>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</si>
  <si>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</si>
  <si>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</si>
  <si>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</si>
  <si>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</si>
  <si>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</si>
  <si>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</si>
  <si>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</si>
  <si>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</si>
  <si>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</si>
  <si>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</si>
  <si>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</si>
  <si>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</si>
  <si>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</si>
  <si>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</si>
  <si>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</si>
  <si>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</si>
  <si>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</si>
  <si>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</si>
  <si>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</si>
  <si>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</si>
  <si>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</si>
  <si>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</si>
  <si>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</si>
  <si>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</si>
  <si>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</si>
  <si>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</si>
  <si>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</si>
  <si>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</si>
  <si>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</si>
  <si>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</si>
  <si>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</si>
  <si>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</si>
  <si>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</si>
  <si>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</si>
  <si>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</si>
  <si>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</si>
  <si>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</si>
  <si>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</si>
  <si>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</si>
  <si>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</si>
  <si>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</si>
  <si>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</si>
  <si>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</si>
  <si>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</si>
  <si>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</si>
  <si>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</si>
  <si>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</si>
  <si>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</si>
  <si>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</si>
  <si>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</si>
  <si>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</si>
  <si>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</si>
  <si>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</si>
  <si>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</si>
  <si>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</si>
  <si>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</si>
  <si>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</si>
  <si>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</si>
  <si>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</si>
  <si>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</si>
  <si>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</si>
  <si>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</si>
  <si>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</si>
  <si>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</si>
  <si>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</si>
  <si>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</si>
  <si>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</si>
  <si>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</si>
  <si>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</si>
  <si>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</si>
  <si>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</si>
  <si>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</si>
  <si>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</si>
  <si>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</si>
  <si>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</si>
  <si>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</si>
  <si>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</si>
  <si>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</si>
  <si>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</si>
  <si>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</si>
  <si>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</si>
  <si>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</si>
  <si>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</si>
  <si>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</si>
  <si>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</si>
  <si>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</si>
  <si>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</si>
  <si>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</si>
  <si>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</si>
  <si>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</si>
  <si>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</si>
  <si>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</si>
  <si>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</si>
  <si>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</si>
  <si>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</si>
  <si>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</si>
  <si>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</si>
  <si>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</si>
  <si>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</si>
  <si>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</si>
  <si>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</si>
  <si>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</si>
  <si>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</si>
  <si>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</si>
  <si>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</si>
  <si>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</si>
  <si>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</si>
  <si>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</si>
  <si>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</si>
  <si>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</si>
  <si>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</si>
  <si>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</si>
  <si>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</si>
  <si>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</si>
  <si>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</si>
  <si>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</si>
  <si>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</si>
  <si>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</si>
  <si>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</si>
  <si>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</si>
  <si>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</si>
  <si>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</si>
  <si>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</si>
  <si>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</si>
  <si>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</si>
  <si>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</si>
  <si>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</si>
  <si>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</si>
  <si>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</si>
  <si>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</si>
  <si>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</si>
  <si>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</si>
  <si>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</si>
  <si>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</si>
  <si>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</si>
  <si>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</si>
  <si>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</si>
  <si>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</si>
  <si>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</si>
  <si>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</si>
  <si>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</si>
  <si>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</si>
  <si>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</si>
  <si>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</si>
  <si>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</si>
  <si>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</si>
  <si>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</si>
  <si>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</si>
  <si>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</si>
  <si>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</si>
  <si>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</si>
  <si>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</si>
  <si>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</si>
  <si>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</si>
  <si>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</si>
  <si>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</si>
  <si>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</si>
  <si>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</si>
  <si>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</si>
  <si>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</si>
  <si>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</si>
  <si>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</si>
  <si>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</si>
  <si>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</si>
  <si>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</si>
  <si>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</si>
  <si>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</si>
  <si>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</si>
  <si>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</si>
  <si>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</si>
  <si>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</si>
  <si>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</si>
  <si>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</si>
  <si>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</si>
  <si>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</si>
  <si>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</si>
  <si>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</si>
  <si>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</si>
  <si>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</si>
  <si>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</si>
  <si>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</si>
  <si>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</si>
  <si>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</si>
  <si>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</si>
  <si>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</si>
  <si>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</si>
  <si>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</si>
  <si>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</si>
  <si>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</si>
  <si>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</si>
  <si>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</si>
  <si>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</si>
  <si>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</si>
  <si>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</si>
  <si>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</si>
  <si>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</si>
  <si>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</si>
  <si>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</si>
  <si>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</si>
  <si>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</si>
  <si>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</si>
  <si>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</si>
  <si>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</si>
  <si>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</si>
  <si>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</si>
  <si>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</si>
  <si>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</si>
  <si>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</si>
  <si>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</si>
  <si>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</si>
  <si>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</si>
  <si>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</si>
  <si>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</si>
  <si>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</si>
  <si>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</si>
  <si>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</si>
  <si>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</si>
  <si>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</si>
  <si>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</si>
  <si>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</si>
  <si>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</si>
  <si>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</si>
  <si>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</si>
  <si>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</si>
  <si>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</si>
  <si>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</si>
  <si>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</si>
  <si>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</si>
  <si>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</si>
  <si>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</si>
  <si>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</si>
  <si>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</si>
  <si>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</si>
  <si>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</si>
  <si>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</si>
  <si>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</si>
  <si>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</si>
  <si>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</si>
  <si>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</si>
  <si>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</si>
  <si>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</si>
  <si>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</si>
  <si>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</si>
  <si>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</si>
  <si>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</si>
  <si>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</si>
  <si>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</si>
  <si>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</si>
  <si>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</si>
  <si>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</si>
  <si>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</si>
  <si>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</si>
  <si>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</si>
  <si>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</si>
  <si>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</si>
  <si>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</si>
  <si>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</si>
  <si>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</si>
  <si>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</si>
  <si>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</si>
  <si>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</si>
  <si>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</si>
  <si>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</si>
  <si>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</si>
  <si>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</si>
  <si>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</si>
  <si>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</si>
  <si>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</si>
  <si>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</si>
  <si>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</si>
  <si>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</si>
  <si>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</si>
  <si>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</si>
  <si>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</si>
  <si>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</si>
  <si>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</si>
  <si>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</si>
  <si>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</si>
  <si>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</si>
  <si>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</si>
  <si>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</si>
  <si>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</si>
  <si>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</si>
  <si>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</si>
  <si>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</si>
  <si>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</si>
  <si>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</si>
  <si>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</si>
  <si>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</si>
  <si>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</si>
  <si>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</si>
  <si>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</si>
  <si>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</si>
  <si>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</si>
  <si>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</si>
  <si>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</si>
  <si>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</si>
  <si>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</si>
  <si>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</si>
  <si>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</si>
  <si>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</si>
  <si>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</si>
  <si>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</si>
  <si>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</si>
  <si>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</si>
  <si>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</si>
  <si>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</si>
  <si>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</si>
  <si>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</si>
  <si>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</si>
  <si>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</si>
  <si>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</si>
  <si>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</si>
  <si>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</si>
  <si>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</si>
  <si>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</si>
  <si>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</si>
  <si>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</si>
  <si>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</si>
  <si>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</si>
  <si>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</si>
  <si>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</si>
  <si>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</si>
  <si>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</si>
  <si>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</si>
  <si>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</si>
  <si>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</si>
  <si>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</si>
  <si>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</si>
  <si>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</si>
  <si>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</si>
  <si>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</si>
  <si>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</si>
  <si>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</si>
  <si>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</si>
  <si>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</si>
  <si>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</si>
  <si>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</si>
  <si>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</si>
  <si>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</si>
  <si>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</si>
  <si>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</si>
  <si>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</si>
  <si>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</si>
  <si>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</si>
  <si>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</si>
  <si>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</si>
  <si>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</si>
  <si>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</si>
  <si>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</si>
  <si>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</si>
  <si>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</si>
  <si>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</si>
  <si>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</si>
  <si>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</si>
  <si>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</si>
  <si>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</si>
  <si>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</si>
  <si>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</si>
  <si>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</si>
  <si>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</si>
  <si>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</si>
  <si>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</si>
  <si>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</si>
  <si>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</si>
  <si>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</si>
  <si>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</si>
  <si>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</si>
  <si>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</si>
  <si>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</si>
  <si>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</si>
  <si>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</si>
  <si>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</si>
  <si>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</si>
  <si>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</si>
  <si>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</si>
  <si>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</si>
  <si>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</si>
  <si>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</si>
  <si>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</si>
  <si>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</si>
  <si>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</si>
  <si>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</si>
  <si>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</si>
  <si>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</si>
  <si>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</si>
  <si>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</si>
  <si>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</si>
  <si>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</si>
  <si>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</si>
  <si>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</si>
  <si>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</si>
  <si>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</si>
  <si>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</si>
  <si>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</si>
  <si>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</si>
  <si>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</si>
  <si>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</si>
  <si>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</si>
  <si>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</si>
  <si>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</si>
  <si>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</si>
  <si>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</si>
  <si>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</si>
  <si>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</si>
  <si>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</si>
  <si>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</si>
  <si>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</si>
  <si>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</si>
  <si>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</si>
  <si>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</si>
  <si>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</si>
  <si>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</si>
  <si>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</si>
  <si>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</si>
  <si>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</si>
  <si>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</si>
  <si>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</si>
  <si>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</si>
  <si>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</si>
  <si>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</si>
  <si>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</si>
  <si>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</si>
  <si>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</si>
  <si>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</si>
  <si>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</si>
  <si>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</si>
  <si>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</si>
  <si>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</si>
  <si>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</si>
  <si>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</si>
  <si>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</si>
  <si>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</si>
  <si>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</si>
  <si>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</si>
  <si>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</si>
  <si>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</si>
  <si>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</si>
  <si>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</si>
  <si>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</si>
  <si>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</si>
  <si>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</si>
  <si>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</si>
  <si>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</si>
  <si>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</si>
  <si>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</si>
  <si>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</si>
  <si>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</si>
  <si>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</si>
  <si>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</si>
  <si>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</si>
  <si>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</si>
  <si>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</si>
  <si>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</si>
  <si>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</si>
  <si>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</si>
  <si>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</si>
  <si>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</si>
  <si>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</si>
  <si>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</si>
  <si>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</si>
  <si>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</si>
  <si>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</si>
  <si>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</si>
  <si>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</si>
  <si>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</si>
  <si>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</si>
  <si>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</si>
  <si>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</si>
  <si>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</si>
  <si>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</si>
  <si>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</si>
  <si>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</si>
  <si>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</si>
  <si>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</si>
  <si>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</si>
  <si>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</si>
  <si>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</si>
  <si>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</si>
  <si>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</si>
  <si>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</si>
  <si>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</si>
  <si>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</si>
  <si>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</si>
  <si>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</si>
  <si>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</si>
  <si>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</si>
  <si>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</si>
  <si>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</si>
  <si>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</si>
  <si>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</si>
  <si>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</si>
  <si>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</si>
  <si>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</si>
  <si>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</si>
  <si>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</si>
  <si>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</si>
  <si>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</si>
  <si>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</si>
  <si>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</si>
  <si>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</si>
  <si>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</si>
  <si>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</si>
  <si>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</si>
  <si>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</si>
  <si>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</si>
  <si>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</si>
  <si>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</si>
  <si>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</si>
  <si>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</si>
  <si>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</si>
  <si>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</si>
  <si>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</si>
  <si>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</si>
  <si>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</si>
  <si>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</si>
  <si>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</si>
  <si>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</si>
  <si>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</si>
  <si>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</si>
  <si>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</si>
  <si>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</si>
  <si>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</si>
  <si>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</si>
  <si>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</si>
  <si>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</si>
  <si>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</si>
  <si>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</si>
  <si>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</si>
  <si>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</si>
  <si>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</si>
  <si>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</si>
  <si>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</si>
  <si>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</si>
  <si>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</si>
  <si>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</si>
  <si>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</si>
  <si>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</si>
  <si>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</si>
  <si>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</si>
  <si>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</si>
  <si>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</si>
  <si>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</si>
  <si>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</si>
  <si>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</si>
  <si>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</si>
  <si>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</si>
  <si>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</si>
  <si>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</si>
  <si>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</si>
  <si>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</si>
  <si>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</si>
  <si>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</si>
  <si>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</si>
  <si>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</si>
  <si>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</si>
  <si>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</si>
  <si>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</si>
  <si>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</si>
  <si>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</si>
  <si>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</si>
  <si>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</si>
  <si>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</si>
  <si>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</si>
  <si>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</si>
  <si>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</si>
  <si>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</si>
  <si>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</si>
  <si>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</si>
  <si>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</si>
  <si>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</si>
  <si>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</si>
  <si>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</si>
  <si>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</si>
  <si>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</si>
  <si>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</si>
  <si>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</si>
  <si>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</si>
  <si>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</si>
  <si>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</si>
  <si>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</si>
  <si>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</si>
  <si>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</si>
  <si>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</si>
  <si>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</si>
  <si>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</si>
  <si>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</si>
  <si>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</si>
  <si>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</si>
  <si>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</si>
  <si>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</si>
  <si>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</si>
  <si>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</si>
  <si>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</si>
  <si>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</si>
  <si>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</si>
  <si>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</si>
  <si>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</si>
  <si>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</si>
  <si>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</si>
  <si>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</si>
  <si>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</si>
  <si>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</si>
  <si>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</si>
  <si>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</si>
  <si>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</si>
  <si>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</si>
  <si>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</si>
  <si>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</si>
  <si>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</si>
  <si>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</si>
  <si>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</si>
  <si>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</si>
  <si>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</si>
  <si>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</si>
  <si>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</si>
  <si>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</si>
  <si>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</si>
  <si>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</si>
  <si>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</si>
  <si>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</si>
  <si>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</si>
  <si>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</si>
  <si>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</si>
  <si>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</si>
  <si>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</si>
  <si>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</si>
  <si>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</si>
  <si>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</si>
  <si>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</si>
  <si>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</si>
  <si>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</si>
  <si>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</si>
  <si>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</si>
  <si>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</si>
  <si>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</si>
  <si>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</si>
  <si>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</si>
  <si>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</si>
  <si>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</si>
  <si>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</si>
  <si>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</si>
  <si>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</si>
  <si>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</si>
  <si>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</si>
  <si>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</si>
  <si>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</si>
  <si>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</si>
  <si>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</si>
  <si>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</si>
  <si>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</si>
  <si>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</si>
  <si>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</si>
  <si>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</si>
  <si>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</si>
  <si>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</si>
  <si>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</si>
  <si>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</si>
  <si>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</si>
  <si>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</si>
  <si>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</si>
  <si>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</si>
  <si>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</si>
  <si>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</si>
  <si>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</si>
  <si>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</si>
  <si>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</si>
  <si>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</si>
  <si>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</si>
  <si>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</si>
  <si>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</si>
  <si>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</si>
  <si>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</si>
  <si>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</si>
  <si>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</si>
  <si>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</si>
  <si>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</si>
  <si>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</si>
  <si>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</si>
  <si>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</si>
  <si>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</si>
  <si>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</si>
  <si>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</si>
  <si>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</si>
  <si>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</si>
  <si>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</si>
  <si>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</si>
  <si>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</si>
  <si>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</si>
  <si>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</si>
  <si>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</si>
  <si>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</si>
  <si>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</si>
  <si>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</si>
  <si>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</si>
  <si>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</si>
  <si>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</si>
  <si>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</si>
  <si>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</si>
  <si>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</si>
  <si>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</si>
  <si>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</si>
  <si>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</si>
  <si>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</si>
  <si>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</si>
  <si>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</si>
  <si>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</si>
  <si>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</si>
  <si>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</si>
  <si>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</si>
  <si>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</si>
  <si>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</si>
  <si>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</si>
  <si>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</si>
  <si>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</si>
  <si>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</si>
  <si>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</si>
  <si>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</si>
  <si>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</si>
  <si>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</si>
  <si>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</si>
  <si>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</si>
  <si>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</si>
  <si>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</si>
  <si>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</si>
  <si>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</si>
  <si>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</si>
  <si>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</si>
  <si>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</si>
  <si>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</si>
  <si>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</si>
  <si>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</si>
  <si>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</si>
  <si>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</si>
  <si>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</si>
  <si>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</si>
  <si>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</si>
  <si>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</si>
  <si>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</si>
  <si>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</si>
  <si>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</si>
  <si>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</si>
  <si>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</si>
  <si>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</si>
  <si>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</si>
  <si>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</si>
  <si>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</si>
  <si>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</si>
  <si>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</si>
  <si>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</si>
  <si>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</si>
  <si>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</si>
  <si>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</si>
  <si>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</si>
  <si>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</si>
  <si>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</si>
  <si>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</si>
  <si>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</si>
  <si>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</si>
  <si>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</si>
  <si>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</si>
  <si>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</si>
  <si>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</si>
  <si>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</si>
  <si>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</si>
  <si>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</si>
  <si>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</si>
  <si>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</si>
  <si>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</si>
  <si>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</si>
  <si>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</si>
  <si>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</si>
  <si>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</si>
  <si>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</si>
  <si>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</si>
  <si>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</si>
  <si>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</si>
  <si>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</si>
  <si>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</si>
  <si>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</si>
  <si>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</si>
  <si>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</si>
  <si>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</si>
  <si>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</si>
  <si>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</si>
  <si>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</si>
  <si>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</si>
  <si>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</si>
  <si>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</si>
  <si>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</si>
  <si>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</si>
  <si>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</si>
  <si>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</si>
  <si>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</si>
  <si>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</si>
  <si>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</si>
  <si>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</si>
  <si>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</si>
  <si>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</si>
  <si>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</si>
  <si>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</si>
  <si>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</si>
  <si>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</si>
  <si>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</si>
  <si>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</si>
  <si>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</si>
  <si>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</si>
  <si>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</si>
  <si>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</si>
  <si>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</si>
  <si>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</si>
  <si>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</si>
  <si>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</si>
  <si>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</si>
  <si>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</si>
  <si>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</si>
  <si>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</si>
  <si>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</si>
  <si>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</si>
  <si>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</si>
  <si>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</si>
  <si>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</si>
  <si>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</si>
  <si>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</si>
  <si>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</si>
  <si>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</si>
  <si>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</si>
  <si>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</si>
  <si>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</si>
  <si>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</si>
  <si>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</si>
  <si>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</si>
  <si>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</si>
  <si>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</si>
  <si>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</si>
  <si>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</si>
  <si>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</si>
  <si>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</si>
  <si>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</si>
  <si>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</si>
  <si>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</si>
  <si>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</si>
  <si>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</si>
  <si>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</si>
  <si>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</si>
  <si>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</si>
  <si>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</si>
  <si>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</si>
  <si>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</si>
  <si>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</si>
  <si>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</si>
  <si>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</si>
  <si>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</si>
  <si>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</si>
  <si>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</si>
  <si>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</si>
  <si>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</si>
  <si>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</si>
  <si>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</si>
  <si>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</si>
  <si>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</si>
  <si>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</si>
  <si>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</si>
  <si>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</si>
  <si>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</si>
  <si>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</si>
  <si>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</si>
  <si>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</si>
  <si>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</si>
  <si>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</si>
  <si>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</si>
  <si>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</si>
  <si>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</si>
  <si>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</si>
  <si>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</si>
  <si>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</si>
  <si>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</si>
  <si>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</si>
  <si>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</si>
  <si>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</si>
  <si>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</si>
  <si>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</si>
  <si>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</si>
  <si>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</si>
  <si>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</si>
  <si>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</si>
  <si>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</si>
  <si>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</si>
  <si>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</si>
  <si>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</si>
  <si>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</si>
  <si>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</si>
  <si>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</si>
  <si>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</si>
  <si>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</si>
  <si>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</si>
  <si>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</si>
  <si>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</si>
  <si>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</si>
  <si>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</si>
  <si>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</si>
  <si>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</si>
  <si>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</si>
  <si>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</si>
  <si>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</si>
  <si>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</si>
  <si>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</si>
  <si>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</si>
  <si>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</si>
  <si>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</si>
  <si>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</si>
  <si>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</si>
  <si>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</si>
  <si>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</si>
  <si>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</si>
  <si>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</si>
  <si>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</si>
  <si>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</si>
  <si>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</si>
  <si>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</si>
  <si>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</si>
  <si>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</si>
  <si>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</si>
  <si>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</si>
  <si>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</si>
  <si>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</si>
  <si>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</si>
  <si>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</si>
  <si>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</si>
  <si>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</si>
  <si>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</si>
  <si>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</si>
  <si>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</si>
  <si>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</si>
  <si>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</si>
  <si>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</si>
  <si>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</si>
  <si>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</si>
  <si>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</si>
  <si>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</si>
  <si>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</si>
  <si>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</si>
  <si>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</si>
  <si>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</si>
  <si>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</si>
  <si>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</si>
  <si>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</si>
  <si>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</si>
  <si>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</si>
  <si>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</si>
  <si>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</si>
  <si>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</si>
  <si>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</si>
  <si>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</si>
  <si>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</si>
  <si>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</si>
  <si>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</si>
  <si>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</si>
  <si>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</si>
  <si>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</si>
  <si>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</si>
  <si>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</si>
  <si>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</si>
  <si>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</si>
  <si>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</si>
  <si>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</si>
  <si>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</si>
  <si>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</si>
  <si>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</si>
  <si>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</si>
  <si>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</si>
  <si>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</si>
  <si>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</si>
  <si>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</si>
  <si>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</si>
  <si>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</si>
  <si>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</si>
  <si>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</si>
  <si>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</si>
  <si>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</si>
  <si>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</si>
  <si>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</si>
  <si>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</si>
  <si>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</si>
  <si>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</si>
  <si>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</si>
  <si>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</si>
  <si>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</si>
  <si>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</si>
  <si>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</si>
  <si>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</si>
  <si>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</si>
  <si>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</si>
  <si>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</si>
  <si>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</si>
  <si>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</si>
  <si>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</si>
  <si>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</si>
  <si>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</si>
  <si>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</si>
  <si>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</si>
  <si>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</si>
  <si>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</si>
  <si>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</si>
  <si>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</si>
  <si>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</si>
  <si>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</si>
  <si>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</si>
  <si>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</si>
  <si>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</si>
  <si>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</si>
  <si>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</si>
  <si>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</si>
  <si>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</si>
  <si>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</si>
  <si>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</si>
  <si>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</si>
  <si>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</si>
  <si>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</si>
  <si>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</si>
  <si>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</si>
  <si>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</si>
  <si>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</si>
  <si>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</si>
  <si>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</si>
  <si>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</si>
  <si>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</si>
  <si>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</si>
  <si>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</si>
  <si>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</si>
  <si>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</si>
  <si>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</si>
  <si>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</si>
  <si>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</si>
  <si>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</si>
  <si>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</si>
  <si>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</si>
  <si>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</si>
  <si>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</si>
  <si>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</si>
  <si>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</si>
  <si>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</si>
  <si>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</si>
  <si>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</si>
  <si>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</si>
  <si>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</si>
  <si>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</si>
  <si>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</si>
  <si>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</si>
  <si>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</si>
  <si>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</si>
  <si>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</si>
  <si>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</si>
  <si>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</si>
  <si>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</si>
  <si>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</si>
  <si>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</si>
  <si>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</si>
  <si>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</si>
  <si>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</si>
  <si>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</si>
  <si>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</si>
  <si>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</si>
  <si>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</si>
  <si>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</si>
  <si>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</si>
  <si>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</si>
  <si>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</si>
  <si>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</si>
  <si>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</si>
  <si>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</si>
  <si>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</si>
  <si>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</si>
  <si>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</si>
  <si>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</si>
  <si>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</si>
  <si>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</si>
  <si>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</si>
  <si>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</si>
  <si>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</si>
  <si>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</si>
  <si>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</si>
  <si>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</si>
  <si>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</si>
  <si>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</si>
  <si>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</si>
  <si>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</si>
  <si>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</si>
  <si>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</si>
  <si>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</si>
  <si>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</si>
  <si>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</si>
  <si>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</si>
  <si>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</si>
  <si>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</si>
  <si>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</si>
  <si>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</si>
  <si>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</si>
  <si>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</si>
  <si>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</si>
  <si>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</si>
  <si>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</si>
  <si>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</si>
  <si>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</si>
  <si>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</si>
  <si>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</si>
  <si>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</si>
  <si>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</si>
  <si>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</si>
  <si>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</si>
  <si>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</si>
  <si>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</si>
  <si>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</si>
  <si>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</si>
  <si>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</si>
  <si>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</si>
  <si>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</si>
  <si>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</si>
  <si>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</si>
  <si>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</si>
  <si>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</si>
  <si>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</si>
  <si>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</si>
  <si>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</si>
  <si>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</si>
  <si>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</si>
  <si>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</si>
  <si>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</si>
  <si>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</si>
  <si>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</si>
  <si>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</si>
  <si>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</si>
  <si>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</si>
  <si>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</si>
  <si>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</si>
  <si>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</si>
  <si>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</si>
  <si>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</si>
  <si>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</si>
  <si>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</si>
  <si>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</si>
  <si>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</si>
  <si>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</si>
  <si>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</si>
  <si>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</si>
  <si>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</si>
  <si>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</si>
  <si>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</si>
  <si>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</si>
  <si>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</si>
  <si>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</si>
  <si>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</si>
  <si>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</si>
  <si>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</si>
  <si>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</si>
  <si>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</si>
  <si>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</si>
  <si>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</si>
  <si>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</si>
  <si>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</si>
  <si>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</si>
  <si>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</si>
  <si>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</si>
  <si>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</si>
  <si>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</si>
  <si>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</si>
  <si>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</si>
  <si>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</si>
  <si>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</si>
  <si>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</si>
  <si>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</si>
  <si>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</si>
  <si>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</si>
  <si>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</si>
  <si>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</si>
  <si>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</si>
  <si>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</si>
  <si>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</si>
  <si>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</si>
  <si>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</si>
  <si>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</si>
  <si>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</si>
  <si>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</si>
  <si>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</si>
  <si>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</si>
  <si>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</si>
  <si>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</si>
  <si>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</si>
  <si>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</si>
  <si>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</si>
  <si>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</si>
  <si>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</si>
  <si>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</si>
  <si>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</si>
  <si>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</si>
  <si>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</si>
  <si>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</si>
  <si>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</si>
  <si>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</si>
  <si>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</si>
  <si>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</si>
  <si>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</si>
  <si>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</si>
  <si>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</si>
  <si>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</si>
  <si>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</si>
  <si>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</si>
  <si>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</si>
  <si>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</si>
  <si>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</si>
  <si>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</si>
  <si>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</si>
  <si>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</si>
  <si>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</si>
  <si>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</si>
  <si>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</si>
  <si>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</si>
  <si>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</si>
  <si>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</si>
  <si>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</si>
  <si>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</si>
  <si>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</si>
  <si>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</si>
  <si>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</si>
  <si>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</si>
  <si>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</si>
  <si>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</si>
  <si>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</si>
  <si>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</si>
  <si>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</si>
  <si>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</si>
  <si>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</si>
  <si>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</si>
  <si>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</si>
  <si>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</si>
  <si>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</si>
  <si>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</si>
  <si>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</si>
  <si>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</si>
  <si>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</si>
  <si>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</si>
  <si>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</si>
  <si>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</si>
  <si>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</si>
  <si>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</si>
  <si>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</si>
  <si>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</si>
  <si>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</si>
  <si>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</si>
  <si>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</si>
  <si>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</si>
  <si>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</si>
  <si>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</si>
  <si>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</si>
  <si>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</si>
  <si>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</si>
  <si>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</si>
  <si>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</si>
  <si>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</si>
  <si>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</si>
  <si>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</si>
  <si>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</si>
  <si>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</si>
  <si>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</si>
  <si>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</si>
  <si>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</si>
  <si>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</si>
  <si>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</si>
  <si>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</si>
  <si>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</si>
  <si>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</si>
  <si>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</si>
  <si>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</si>
  <si>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</si>
  <si>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</si>
  <si>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</si>
  <si>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</si>
  <si>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</si>
  <si>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</si>
  <si>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</si>
  <si>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</si>
  <si>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</si>
  <si>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</si>
  <si>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</si>
  <si>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</si>
  <si>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</si>
  <si>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</si>
  <si>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</si>
  <si>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</si>
  <si>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</si>
  <si>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</si>
  <si>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</si>
  <si>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</si>
  <si>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</si>
  <si>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</si>
  <si>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</si>
  <si>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</si>
  <si>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</si>
  <si>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</si>
  <si>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</si>
  <si>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</si>
  <si>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</si>
  <si>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</si>
  <si>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</si>
  <si>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</si>
  <si>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</si>
  <si>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</si>
  <si>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</si>
  <si>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</si>
  <si>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</si>
  <si>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</si>
  <si>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</si>
  <si>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</si>
  <si>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</si>
  <si>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</si>
  <si>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</si>
  <si>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</si>
  <si>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</si>
  <si>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</si>
  <si>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</si>
  <si>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</si>
  <si>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</si>
  <si>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</si>
  <si>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</si>
  <si>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</si>
  <si>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</si>
  <si>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</si>
  <si>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</si>
  <si>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</si>
  <si>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</si>
  <si>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</si>
  <si>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</si>
  <si>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</si>
  <si>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</si>
  <si>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</si>
  <si>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</si>
  <si>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</si>
  <si>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</si>
  <si>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</si>
  <si>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</si>
  <si>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</si>
  <si>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</si>
  <si>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</si>
  <si>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</si>
  <si>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</si>
  <si>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</si>
  <si>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</si>
  <si>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</si>
  <si>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</si>
  <si>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</si>
  <si>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</si>
  <si>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</si>
  <si>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</si>
  <si>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</si>
  <si>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</si>
  <si>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</si>
  <si>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</si>
  <si>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</si>
  <si>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</si>
  <si>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</si>
  <si>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</si>
  <si>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</si>
  <si>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</si>
  <si>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</si>
  <si>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</si>
  <si>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</si>
  <si>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</si>
  <si>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</si>
  <si>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</si>
  <si>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</si>
  <si>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</si>
  <si>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</si>
  <si>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</si>
  <si>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</si>
  <si>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</si>
  <si>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</si>
  <si>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</si>
  <si>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</si>
  <si>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</si>
  <si>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</si>
  <si>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</si>
  <si>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</si>
  <si>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</si>
  <si>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</si>
  <si>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</si>
  <si>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</si>
  <si>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</si>
  <si>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</si>
  <si>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</si>
  <si>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</si>
  <si>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</si>
  <si>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</si>
  <si>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</si>
  <si>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</si>
  <si>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</si>
  <si>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</si>
  <si>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</si>
  <si>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</si>
  <si>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</si>
  <si>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</si>
  <si>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</si>
  <si>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</si>
  <si>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</si>
  <si>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</si>
  <si>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</si>
  <si>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</si>
  <si>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</si>
  <si>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</si>
  <si>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</si>
  <si>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</si>
  <si>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</si>
  <si>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</si>
  <si>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</si>
  <si>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</si>
  <si>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</si>
  <si>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</si>
  <si>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</si>
  <si>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</si>
  <si>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</si>
  <si>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</si>
  <si>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</si>
  <si>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</si>
  <si>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</si>
  <si>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</si>
  <si>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</si>
  <si>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</si>
  <si>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</si>
  <si>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</si>
  <si>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</si>
  <si>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</si>
  <si>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</si>
  <si>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</si>
  <si>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</si>
  <si>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</si>
  <si>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</si>
  <si>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</si>
  <si>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</si>
  <si>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</si>
  <si>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</si>
  <si>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</si>
  <si>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</si>
  <si>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</si>
  <si>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</si>
  <si>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</si>
  <si>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</si>
  <si>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</si>
  <si>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</si>
  <si>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</si>
  <si>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</si>
  <si>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</si>
  <si>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</si>
  <si>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</si>
  <si>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</si>
  <si>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</si>
  <si>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</si>
  <si>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</si>
  <si>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</si>
  <si>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</si>
  <si>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</si>
  <si>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</si>
  <si>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</si>
  <si>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</si>
  <si>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</si>
  <si>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</si>
  <si>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</si>
  <si>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</si>
  <si>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</si>
  <si>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</si>
  <si>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</si>
  <si>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</si>
  <si>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</si>
  <si>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</si>
  <si>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</si>
  <si>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</si>
  <si>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</si>
  <si>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</si>
  <si>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</si>
  <si>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</si>
  <si>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</si>
  <si>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</si>
  <si>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</si>
  <si>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</si>
  <si>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</si>
  <si>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</si>
  <si>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</si>
  <si>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</si>
  <si>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</si>
  <si>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</si>
  <si>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</si>
  <si>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</si>
  <si>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</si>
  <si>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</si>
  <si>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</si>
  <si>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</si>
  <si>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</si>
  <si>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</si>
  <si>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</si>
  <si>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</si>
  <si>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</si>
  <si>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</si>
  <si>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</si>
  <si>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</si>
  <si>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</si>
  <si>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</si>
  <si>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</si>
  <si>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</si>
  <si>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</si>
  <si>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</si>
  <si>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</si>
  <si>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</si>
  <si>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</si>
  <si>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</si>
  <si>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</si>
  <si>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</si>
  <si>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</si>
  <si>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</si>
  <si>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</si>
  <si>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</si>
  <si>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</si>
  <si>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</si>
  <si>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</si>
  <si>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</si>
  <si>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</si>
  <si>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</si>
  <si>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</si>
  <si>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</si>
  <si>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</si>
  <si>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</si>
  <si>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</si>
  <si>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</si>
  <si>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</si>
  <si>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</si>
  <si>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</si>
  <si>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</si>
  <si>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</si>
  <si>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</si>
  <si>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</si>
  <si>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</si>
  <si>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</si>
  <si>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</si>
  <si>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</si>
  <si>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</si>
  <si>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</si>
  <si>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</si>
  <si>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</si>
  <si>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</si>
  <si>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</si>
  <si>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</si>
  <si>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</si>
  <si>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</si>
  <si>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</si>
  <si>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</si>
  <si>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</si>
  <si>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</si>
  <si>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</si>
  <si>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</si>
  <si>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</si>
  <si>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</si>
  <si>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</si>
  <si>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</si>
  <si>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</si>
  <si>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</si>
  <si>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</si>
  <si>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</si>
  <si>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</si>
  <si>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</si>
  <si>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</si>
  <si>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</si>
  <si>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</si>
  <si>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</si>
  <si>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</si>
  <si>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</si>
  <si>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</si>
  <si>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</si>
  <si>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</si>
  <si>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</si>
  <si>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</si>
  <si>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</si>
  <si>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</si>
  <si>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</si>
  <si>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</si>
  <si>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</si>
  <si>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</si>
  <si>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</si>
  <si>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</si>
  <si>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</si>
  <si>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</si>
  <si>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</si>
  <si>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</si>
  <si>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</si>
  <si>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</si>
  <si>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</si>
  <si>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</si>
  <si>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</si>
  <si>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</si>
  <si>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</si>
  <si>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</si>
  <si>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</si>
  <si>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</si>
  <si>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</si>
  <si>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</si>
  <si>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</si>
  <si>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</si>
  <si>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</si>
  <si>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</si>
  <si>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</si>
  <si>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</si>
  <si>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</si>
  <si>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</si>
  <si>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</si>
  <si>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</si>
  <si>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</si>
  <si>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</si>
  <si>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</si>
  <si>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</si>
  <si>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</si>
  <si>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</si>
  <si>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</si>
  <si>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</si>
  <si>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</si>
  <si>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</si>
  <si>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</si>
  <si>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</si>
  <si>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</si>
  <si>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</si>
  <si>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</si>
  <si>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</si>
  <si>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</si>
  <si>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</si>
  <si>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</si>
  <si>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</si>
  <si>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</si>
  <si>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</si>
  <si>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</si>
  <si>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</si>
  <si>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</si>
  <si>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</si>
  <si>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</si>
  <si>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</si>
  <si>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</si>
  <si>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</si>
  <si>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</si>
  <si>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</si>
  <si>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</si>
  <si>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</si>
  <si>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</si>
  <si>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</si>
  <si>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</si>
  <si>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</si>
  <si>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</si>
  <si>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</si>
  <si>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</si>
  <si>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</si>
  <si>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</si>
  <si>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</si>
  <si>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</si>
  <si>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</si>
  <si>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</si>
  <si>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</si>
  <si>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</si>
  <si>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</si>
  <si>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</si>
  <si>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</si>
  <si>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</si>
  <si>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</si>
  <si>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</si>
  <si>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</si>
  <si>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</si>
  <si>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</si>
  <si>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</si>
  <si>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</si>
  <si>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</si>
  <si>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</si>
  <si>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</si>
  <si>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</si>
  <si>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</si>
  <si>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</si>
  <si>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</si>
  <si>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</si>
  <si>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</si>
  <si>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</si>
  <si>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</si>
  <si>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</si>
  <si>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</si>
  <si>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</si>
  <si>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</si>
  <si>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</si>
  <si>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</si>
  <si>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</si>
  <si>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</si>
  <si>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</si>
  <si>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</si>
  <si>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</si>
  <si>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</si>
  <si>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</si>
  <si>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</si>
  <si>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</si>
  <si>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</si>
  <si>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</si>
  <si>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</si>
  <si>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</si>
  <si>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</si>
  <si>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</si>
  <si>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</si>
  <si>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</si>
  <si>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</si>
  <si>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</si>
  <si>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</si>
  <si>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</si>
  <si>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</si>
  <si>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</si>
  <si>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</si>
  <si>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</si>
  <si>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</si>
  <si>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</si>
  <si>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</si>
  <si>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</si>
  <si>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</si>
  <si>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</si>
  <si>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</si>
  <si>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</si>
  <si>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</si>
  <si>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</si>
  <si>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</si>
  <si>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</si>
  <si>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</si>
  <si>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</si>
  <si>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</si>
  <si>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</si>
  <si>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</si>
  <si>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</si>
  <si>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</si>
  <si>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</si>
  <si>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</si>
  <si>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</si>
  <si>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</si>
  <si>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</si>
  <si>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</si>
  <si>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</si>
  <si>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</si>
  <si>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</si>
  <si>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</si>
  <si>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</si>
  <si>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</si>
  <si>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</si>
  <si>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</si>
  <si>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</si>
  <si>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</si>
  <si>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</si>
  <si>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</si>
  <si>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</si>
  <si>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</si>
  <si>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</si>
  <si>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</si>
  <si>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</si>
  <si>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</si>
  <si>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</si>
  <si>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</si>
  <si>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</si>
  <si>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</si>
  <si>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</si>
  <si>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</si>
  <si>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</si>
  <si>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</si>
  <si>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</si>
  <si>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</si>
  <si>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</si>
  <si>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</si>
  <si>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</si>
  <si>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</si>
  <si>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</si>
  <si>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</si>
  <si>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</si>
  <si>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</si>
  <si>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</si>
  <si>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</si>
  <si>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</si>
  <si>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</si>
  <si>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</si>
  <si>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</si>
  <si>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</si>
  <si>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</si>
  <si>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</si>
  <si>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</si>
  <si>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</si>
  <si>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</si>
  <si>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</si>
  <si>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</si>
  <si>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</si>
  <si>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</si>
  <si>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</si>
  <si>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</si>
  <si>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</si>
  <si>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</si>
  <si>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</si>
  <si>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</si>
  <si>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</si>
  <si>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</si>
  <si>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</si>
  <si>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</si>
  <si>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</si>
  <si>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</si>
  <si>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</si>
  <si>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</si>
  <si>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</si>
  <si>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</si>
  <si>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</si>
  <si>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</si>
  <si>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</si>
  <si>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</si>
  <si>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</si>
  <si>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</si>
  <si>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</si>
  <si>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</si>
  <si>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</si>
  <si>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</si>
  <si>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</si>
  <si>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</si>
  <si>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</si>
  <si>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</si>
  <si>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</si>
  <si>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</si>
  <si>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</si>
  <si>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</si>
  <si>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</si>
  <si>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</si>
  <si>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</si>
  <si>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</si>
  <si>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</si>
  <si>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</si>
  <si>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</si>
  <si>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</si>
  <si>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</si>
  <si>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</si>
  <si>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</si>
  <si>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</si>
  <si>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</si>
  <si>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</si>
  <si>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</si>
  <si>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</si>
  <si>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</si>
  <si>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</si>
  <si>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</si>
  <si>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</si>
  <si>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</si>
  <si>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</si>
  <si>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</si>
  <si>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</si>
  <si>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</si>
  <si>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</si>
  <si>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</si>
  <si>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</si>
  <si>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</si>
  <si>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</si>
  <si>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</si>
  <si>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</si>
  <si>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</si>
  <si>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</si>
  <si>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</si>
  <si>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</si>
  <si>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</si>
  <si>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</si>
  <si>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</si>
  <si>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</si>
  <si>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</si>
  <si>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</si>
  <si>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</si>
  <si>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</si>
  <si>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</si>
  <si>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</si>
  <si>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</si>
  <si>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</si>
  <si>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</si>
  <si>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</si>
  <si>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</si>
  <si>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</si>
  <si>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</si>
  <si>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</si>
  <si>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</si>
  <si>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</si>
  <si>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</si>
  <si>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</si>
  <si>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</si>
  <si>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</si>
  <si>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</si>
  <si>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</si>
  <si>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</si>
  <si>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</si>
  <si>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</si>
  <si>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</si>
  <si>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</si>
  <si>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</si>
  <si>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</si>
  <si>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</si>
  <si>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</si>
  <si>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</si>
  <si>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</si>
  <si>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</si>
  <si>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</si>
  <si>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</si>
  <si>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</si>
  <si>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</si>
  <si>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</si>
  <si>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</si>
  <si>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</si>
  <si>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</si>
  <si>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</si>
  <si>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</si>
  <si>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</si>
  <si>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</si>
  <si>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</si>
  <si>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</si>
  <si>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</si>
  <si>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</si>
  <si>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</si>
  <si>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</si>
  <si>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</si>
  <si>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</si>
  <si>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</si>
  <si>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</si>
  <si>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</si>
  <si>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</si>
  <si>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</si>
  <si>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</si>
  <si>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</si>
  <si>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</si>
  <si>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</si>
  <si>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</si>
  <si>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</si>
  <si>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</si>
  <si>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</si>
  <si>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</si>
  <si>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</si>
  <si>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</si>
  <si>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</si>
  <si>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</si>
  <si>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</si>
  <si>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</si>
  <si>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</si>
  <si>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</si>
  <si>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</si>
  <si>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</si>
  <si>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</si>
  <si>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</si>
  <si>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</si>
  <si>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</si>
  <si>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</si>
  <si>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</si>
  <si>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</si>
  <si>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</si>
  <si>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</si>
  <si>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</si>
  <si>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</si>
  <si>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</si>
  <si>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</si>
  <si>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</si>
  <si>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</si>
  <si>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</si>
  <si>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</si>
  <si>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</si>
  <si>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</si>
  <si>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</si>
  <si>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</si>
  <si>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</si>
  <si>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</si>
  <si>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</si>
  <si>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</si>
  <si>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</si>
  <si>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</si>
  <si>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</si>
  <si>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</si>
  <si>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</si>
  <si>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</si>
  <si>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</si>
  <si>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</si>
  <si>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</si>
  <si>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</si>
  <si>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</si>
  <si>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</si>
  <si>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</si>
  <si>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</si>
  <si>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</si>
  <si>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</si>
  <si>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</si>
  <si>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</si>
  <si>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</si>
  <si>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</si>
  <si>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</si>
  <si>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</si>
  <si>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</si>
  <si>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</si>
  <si>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</si>
  <si>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</si>
  <si>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</si>
  <si>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</si>
  <si>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</si>
  <si>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</si>
  <si>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</si>
  <si>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</si>
  <si>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</si>
  <si>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</si>
  <si>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</si>
  <si>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</si>
  <si>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</si>
  <si>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</si>
  <si>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</si>
  <si>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</si>
  <si>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</si>
  <si>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</si>
  <si>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</si>
  <si>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</si>
  <si>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</si>
  <si>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</si>
  <si>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</si>
  <si>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</si>
  <si>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</si>
  <si>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</si>
  <si>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</si>
  <si>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</si>
  <si>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</si>
  <si>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</si>
  <si>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</si>
  <si>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</si>
  <si>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</si>
  <si>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</si>
  <si>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</si>
  <si>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</si>
  <si>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</si>
  <si>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</si>
  <si>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</si>
  <si>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</si>
  <si>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</si>
  <si>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</si>
  <si>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</si>
  <si>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</si>
  <si>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</si>
  <si>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</si>
  <si>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</si>
  <si>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</si>
  <si>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</si>
  <si>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</si>
  <si>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</si>
  <si>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</si>
  <si>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</si>
  <si>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</si>
  <si>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</si>
  <si>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</si>
  <si>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</si>
  <si>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</si>
  <si>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</si>
  <si>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</si>
  <si>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</si>
  <si>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</si>
  <si>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</si>
  <si>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</si>
  <si>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</si>
  <si>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</si>
  <si>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</si>
  <si>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</si>
  <si>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</si>
  <si>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</si>
  <si>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</si>
  <si>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</si>
  <si>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</si>
  <si>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</si>
  <si>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</si>
  <si>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</si>
  <si>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</si>
  <si>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</si>
  <si>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</si>
  <si>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</si>
  <si>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</si>
  <si>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</si>
  <si>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</si>
  <si>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</si>
  <si>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</si>
  <si>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</si>
  <si>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</si>
  <si>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</si>
  <si>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</si>
  <si>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</si>
  <si>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</si>
  <si>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</si>
  <si>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</si>
  <si>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</si>
  <si>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</si>
  <si>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</si>
  <si>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</si>
  <si>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</si>
  <si>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</si>
  <si>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</si>
  <si>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</si>
  <si>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</si>
  <si>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</si>
  <si>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</si>
  <si>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</si>
  <si>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</si>
  <si>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</si>
  <si>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</si>
  <si>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</si>
  <si>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</si>
  <si>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</si>
  <si>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</si>
  <si>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</si>
  <si>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</si>
  <si>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</si>
  <si>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</si>
  <si>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</si>
  <si>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</si>
  <si>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</si>
  <si>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</si>
  <si>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</si>
  <si>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</si>
  <si>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</si>
  <si>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</si>
  <si>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</si>
  <si>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</si>
  <si>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</si>
  <si>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</si>
  <si>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</si>
  <si>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</si>
  <si>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</si>
  <si>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</si>
  <si>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</si>
  <si>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</si>
  <si>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</si>
  <si>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</si>
  <si>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</si>
  <si>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</si>
  <si>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</si>
  <si>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</si>
  <si>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</si>
  <si>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</si>
  <si>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</si>
  <si>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</si>
  <si>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</si>
  <si>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</si>
  <si>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</si>
  <si>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</si>
  <si>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</si>
  <si>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</si>
  <si>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</si>
  <si>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</si>
  <si>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</si>
  <si>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</si>
  <si>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</si>
  <si>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</si>
  <si>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</si>
  <si>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</si>
  <si>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</si>
  <si>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</si>
  <si>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</si>
  <si>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</si>
  <si>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</si>
  <si>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</si>
  <si>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</si>
  <si>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</si>
  <si>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</si>
  <si>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</si>
  <si>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</si>
  <si>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</si>
  <si>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</si>
  <si>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</si>
  <si>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</si>
  <si>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</si>
  <si>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</si>
  <si>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</si>
  <si>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</si>
  <si>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</si>
  <si>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</si>
  <si>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</si>
  <si>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</si>
  <si>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</si>
  <si>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</si>
  <si>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</si>
  <si>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</si>
  <si>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</si>
  <si>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</si>
  <si>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</si>
  <si>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</si>
  <si>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</si>
  <si>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</si>
  <si>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</si>
  <si>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</si>
  <si>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</si>
  <si>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</si>
  <si>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</si>
  <si>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</si>
  <si>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</si>
  <si>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</si>
  <si>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</si>
  <si>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</si>
  <si>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</si>
  <si>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</si>
  <si>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</si>
  <si>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</si>
  <si>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</si>
  <si>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</si>
  <si>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</si>
  <si>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</si>
  <si>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</si>
  <si>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</si>
  <si>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</si>
  <si>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</si>
  <si>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</si>
  <si>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</si>
  <si>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</si>
  <si>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</si>
  <si>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</si>
  <si>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</si>
  <si>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</si>
  <si>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</si>
  <si>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</si>
  <si>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</si>
  <si>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</si>
  <si>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</si>
  <si>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</si>
  <si>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</si>
  <si>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</si>
  <si>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</si>
  <si>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</si>
  <si>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</si>
  <si>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</si>
  <si>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</si>
  <si>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</si>
  <si>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</si>
  <si>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</si>
  <si>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</si>
  <si>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</si>
  <si>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</si>
  <si>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</si>
  <si>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</si>
  <si>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</si>
  <si>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</si>
  <si>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</si>
  <si>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</si>
  <si>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</si>
  <si>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</si>
  <si>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</si>
  <si>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</si>
  <si>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</si>
  <si>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</si>
  <si>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</si>
  <si>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</si>
  <si>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</si>
  <si>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</si>
  <si>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</si>
  <si>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</si>
  <si>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</si>
  <si>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</si>
  <si>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</si>
  <si>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</si>
  <si>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</si>
  <si>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</si>
  <si>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</si>
  <si>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</si>
  <si>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</si>
  <si>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</si>
  <si>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</si>
  <si>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</si>
  <si>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</si>
  <si>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</si>
  <si>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</si>
  <si>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</si>
  <si>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</si>
  <si>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</si>
  <si>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</si>
  <si>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</si>
  <si>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</si>
  <si>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</si>
  <si>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</si>
  <si>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</si>
  <si>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</si>
  <si>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</si>
  <si>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</si>
  <si>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</si>
  <si>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</si>
  <si>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</si>
  <si>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</si>
  <si>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</si>
  <si>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</si>
  <si>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</si>
  <si>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</si>
  <si>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</si>
  <si>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</si>
  <si>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</si>
  <si>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</si>
  <si>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</si>
  <si>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</si>
  <si>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</si>
  <si>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</si>
  <si>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</si>
  <si>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</si>
  <si>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</si>
  <si>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</si>
  <si>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</si>
  <si>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</si>
  <si>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</si>
  <si>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</si>
  <si>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</si>
  <si>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</si>
  <si>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</si>
  <si>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</si>
  <si>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</si>
  <si>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</si>
  <si>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</si>
  <si>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</si>
  <si>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</si>
  <si>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</si>
  <si>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</si>
  <si>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</si>
  <si>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</si>
  <si>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</si>
  <si>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</si>
  <si>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</si>
  <si>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</si>
  <si>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</si>
  <si>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</si>
  <si>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</si>
  <si>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</si>
  <si>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</si>
  <si>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</si>
  <si>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</si>
  <si>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</si>
  <si>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</si>
  <si>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</si>
  <si>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</si>
  <si>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</si>
  <si>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</si>
  <si>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</si>
  <si>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</si>
  <si>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</si>
  <si>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</si>
  <si>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</si>
  <si>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</si>
  <si>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</si>
  <si>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</si>
  <si>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</si>
  <si>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</si>
  <si>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</si>
  <si>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</si>
  <si>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</si>
  <si>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</si>
  <si>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</si>
  <si>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</si>
  <si>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</si>
  <si>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</si>
  <si>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</si>
  <si>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</si>
  <si>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</si>
  <si>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</si>
  <si>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</si>
  <si>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</si>
  <si>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</si>
  <si>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</si>
  <si>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</si>
  <si>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</si>
  <si>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</si>
  <si>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</si>
  <si>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</si>
  <si>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</si>
  <si>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</si>
  <si>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</si>
  <si>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</si>
  <si>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</si>
  <si>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</si>
  <si>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</si>
  <si>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</si>
  <si>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</si>
  <si>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</si>
  <si>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</si>
  <si>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</si>
  <si>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</si>
  <si>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</si>
  <si>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</si>
  <si>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</si>
  <si>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</si>
  <si>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</si>
  <si>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</si>
  <si>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</si>
  <si>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</si>
  <si>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</si>
  <si>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</si>
  <si>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</si>
  <si>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</si>
  <si>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</si>
  <si>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</si>
  <si>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</si>
  <si>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</si>
  <si>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</si>
  <si>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</si>
  <si>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</si>
  <si>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</si>
  <si>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</si>
  <si>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</si>
  <si>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</si>
  <si>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</si>
  <si>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</si>
  <si>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</si>
  <si>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</si>
  <si>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</si>
  <si>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</si>
  <si>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</si>
  <si>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</si>
  <si>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</si>
  <si>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</si>
  <si>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</si>
  <si>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</si>
  <si>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</si>
  <si>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</si>
  <si>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</si>
  <si>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</si>
  <si>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</si>
  <si>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</si>
  <si>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</si>
  <si>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</si>
  <si>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</si>
  <si>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</si>
  <si>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</si>
  <si>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</si>
  <si>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</si>
  <si>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</si>
  <si>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</si>
  <si>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</si>
  <si>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</si>
  <si>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</si>
  <si>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</si>
  <si>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</si>
  <si>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</si>
  <si>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</si>
  <si>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</si>
  <si>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</si>
  <si>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</si>
  <si>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</si>
  <si>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</si>
  <si>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</si>
  <si>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</si>
  <si>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</si>
  <si>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</si>
  <si>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</si>
  <si>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</si>
  <si>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</si>
  <si>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</si>
  <si>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</si>
  <si>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</si>
  <si>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</si>
  <si>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</si>
  <si>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</si>
  <si>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</si>
  <si>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</si>
  <si>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</si>
  <si>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</si>
  <si>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</si>
  <si>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</si>
  <si>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</si>
  <si>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</si>
  <si>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</si>
  <si>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</si>
  <si>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</si>
  <si>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</si>
  <si>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</si>
  <si>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</si>
  <si>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</si>
  <si>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</si>
  <si>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</si>
  <si>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</si>
  <si>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</si>
  <si>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</si>
  <si>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</si>
  <si>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</si>
  <si>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</si>
  <si>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</si>
  <si>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</si>
  <si>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</si>
  <si>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</si>
  <si>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</si>
  <si>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</si>
  <si>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</si>
  <si>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</si>
  <si>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</si>
  <si>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</si>
  <si>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</si>
  <si>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</si>
  <si>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</si>
  <si>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</si>
  <si>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</si>
  <si>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</si>
  <si>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</si>
  <si>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</si>
  <si>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</si>
  <si>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</si>
  <si>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</si>
  <si>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</si>
  <si>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</si>
  <si>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</si>
  <si>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</si>
  <si>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</si>
  <si>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</si>
  <si>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</si>
  <si>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</si>
  <si>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</si>
  <si>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</si>
  <si>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</si>
  <si>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</si>
  <si>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</si>
  <si>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</si>
  <si>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</si>
  <si>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</si>
  <si>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</si>
  <si>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</si>
  <si>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</si>
  <si>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</si>
  <si>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</si>
  <si>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</si>
  <si>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</si>
  <si>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</si>
  <si>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</si>
  <si>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</si>
  <si>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</si>
  <si>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</si>
  <si>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</si>
  <si>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</si>
  <si>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</si>
  <si>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</si>
  <si>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</si>
  <si>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</si>
  <si>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</si>
  <si>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</si>
  <si>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</si>
  <si>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</si>
  <si>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</si>
  <si>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</si>
  <si>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</si>
  <si>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</si>
  <si>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</si>
  <si>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</si>
  <si>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</si>
  <si>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</si>
  <si>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</si>
  <si>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</si>
  <si>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</si>
  <si>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</si>
  <si>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</si>
  <si>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</si>
  <si>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</si>
  <si>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</si>
  <si>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</si>
  <si>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</si>
  <si>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</si>
  <si>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</si>
  <si>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</si>
  <si>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</si>
  <si>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</si>
  <si>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</si>
  <si>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</si>
  <si>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</si>
  <si>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</si>
  <si>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</si>
  <si>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</si>
  <si>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</si>
  <si>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</si>
  <si>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</si>
  <si>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</si>
  <si>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</si>
  <si>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</si>
  <si>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</si>
  <si>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</si>
  <si>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</si>
  <si>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</si>
  <si>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</si>
  <si>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</si>
  <si>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</si>
  <si>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</si>
  <si>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</si>
  <si>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</si>
  <si>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</si>
  <si>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</si>
  <si>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</si>
  <si>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</si>
  <si>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</si>
  <si>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</si>
  <si>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</si>
  <si>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</si>
  <si>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</si>
  <si>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</si>
  <si>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</si>
  <si>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</si>
  <si>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</si>
  <si>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</si>
  <si>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</si>
  <si>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</si>
  <si>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</si>
  <si>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</si>
  <si>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</si>
  <si>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</si>
  <si>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</si>
  <si>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</si>
  <si>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</si>
  <si>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</si>
  <si>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</si>
  <si>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</si>
  <si>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</si>
  <si>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</si>
  <si>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</si>
  <si>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</si>
  <si>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</si>
  <si>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</si>
  <si>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</si>
  <si>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</si>
  <si>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</si>
  <si>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</si>
  <si>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</si>
  <si>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</si>
  <si>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</si>
  <si>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</si>
  <si>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</si>
  <si>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</si>
  <si>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</si>
  <si>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</si>
  <si>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</si>
  <si>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</si>
  <si>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</si>
  <si>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</si>
  <si>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</si>
  <si>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</si>
  <si>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</si>
  <si>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</si>
  <si>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</si>
  <si>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</si>
  <si>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</si>
  <si>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</si>
  <si>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</si>
  <si>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</si>
  <si>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</si>
  <si>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</si>
  <si>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</si>
  <si>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</si>
  <si>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</si>
  <si>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</si>
  <si>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</si>
  <si>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</si>
  <si>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</si>
  <si>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</si>
  <si>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</si>
  <si>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</si>
  <si>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</si>
  <si>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</si>
  <si>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</si>
  <si>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</si>
  <si>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</si>
  <si>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</si>
  <si>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</si>
  <si>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</si>
  <si>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</si>
  <si>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</si>
  <si>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</si>
  <si>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</si>
  <si>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</si>
  <si>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</si>
  <si>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</si>
  <si>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</si>
  <si>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</si>
  <si>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</si>
  <si>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</si>
  <si>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</si>
  <si>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</si>
  <si>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</si>
  <si>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</si>
  <si>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</si>
  <si>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</si>
  <si>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</si>
  <si>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</si>
  <si>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</si>
  <si>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</si>
  <si>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</si>
  <si>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</si>
  <si>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</si>
  <si>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</si>
  <si>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</si>
  <si>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</si>
  <si>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</si>
  <si>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</si>
  <si>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</si>
  <si>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</si>
  <si>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</si>
  <si>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</si>
  <si>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</si>
  <si>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</si>
  <si>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</si>
  <si>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</si>
  <si>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</si>
  <si>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</si>
  <si>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</si>
  <si>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</si>
  <si>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</si>
  <si>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</si>
  <si>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</si>
  <si>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</si>
  <si>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</si>
  <si>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</si>
  <si>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</si>
  <si>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</si>
  <si>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</si>
  <si>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</si>
  <si>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</si>
  <si>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</si>
  <si>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</si>
  <si>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</si>
  <si>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</si>
  <si>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</si>
  <si>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</si>
  <si>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</si>
  <si>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</si>
  <si>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</si>
  <si>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</si>
  <si>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</si>
  <si>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</si>
  <si>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</si>
  <si>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</si>
  <si>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</si>
  <si>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</si>
  <si>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</si>
  <si>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</si>
  <si>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</si>
  <si>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</si>
  <si>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</si>
  <si>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</si>
  <si>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</si>
  <si>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</si>
  <si>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</si>
  <si>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</si>
  <si>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</si>
  <si>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</si>
  <si>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</si>
  <si>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</si>
  <si>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</si>
  <si>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</si>
  <si>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</si>
  <si>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</si>
  <si>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</si>
  <si>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</si>
  <si>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</si>
  <si>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</si>
  <si>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</si>
  <si>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</si>
  <si>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</si>
  <si>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</si>
  <si>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</si>
  <si>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</si>
  <si>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</si>
  <si>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</si>
  <si>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</si>
  <si>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</si>
  <si>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</si>
  <si>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</si>
  <si>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</si>
  <si>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</si>
  <si>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</si>
  <si>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</si>
  <si>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</si>
  <si>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</si>
  <si>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</si>
  <si>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</si>
  <si>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</si>
  <si>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</si>
  <si>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</si>
  <si>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</si>
  <si>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</si>
  <si>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</si>
  <si>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</si>
  <si>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</si>
  <si>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</si>
  <si>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</si>
  <si>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</si>
  <si>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</si>
  <si>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</si>
  <si>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</si>
  <si>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</si>
  <si>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</si>
  <si>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</si>
  <si>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</si>
  <si>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</si>
  <si>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</si>
  <si>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</si>
  <si>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</si>
  <si>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</si>
  <si>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</si>
  <si>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</si>
  <si>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</si>
  <si>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</si>
  <si>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</si>
  <si>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</si>
  <si>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</si>
  <si>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</si>
  <si>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</si>
  <si>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</si>
  <si>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</si>
  <si>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</si>
  <si>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</si>
  <si>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</si>
  <si>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</si>
  <si>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</si>
  <si>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</si>
  <si>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</si>
  <si>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</si>
  <si>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</si>
  <si>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</si>
  <si>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</si>
  <si>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</si>
  <si>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</si>
  <si>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</si>
  <si>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</si>
  <si>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</si>
  <si>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</si>
  <si>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</si>
  <si>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</si>
  <si>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</si>
  <si>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</si>
  <si>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</si>
  <si>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</si>
  <si>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</si>
  <si>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</si>
  <si>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</si>
  <si>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</si>
  <si>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</si>
  <si>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</si>
  <si>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</si>
  <si>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</si>
  <si>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</si>
  <si>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</si>
  <si>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</si>
  <si>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</si>
  <si>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</si>
  <si>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</si>
  <si>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</si>
  <si>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</si>
  <si>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</si>
  <si>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</si>
  <si>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</si>
  <si>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</si>
  <si>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</si>
  <si>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</si>
  <si>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</si>
  <si>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</si>
  <si>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</si>
  <si>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</si>
  <si>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</si>
  <si>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</si>
  <si>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</si>
  <si>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</si>
  <si>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</si>
  <si>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</si>
  <si>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</si>
  <si>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</si>
  <si>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</si>
  <si>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</si>
  <si>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</si>
  <si>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</si>
  <si>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</si>
  <si>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</si>
  <si>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</si>
  <si>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</si>
  <si>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</si>
  <si>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</si>
  <si>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</si>
  <si>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</si>
  <si>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</si>
  <si>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</si>
  <si>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</si>
  <si>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</si>
  <si>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</si>
  <si>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</si>
  <si>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</si>
  <si>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</si>
  <si>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</si>
  <si>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</si>
  <si>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</si>
  <si>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</si>
  <si>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</si>
  <si>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</si>
  <si>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</si>
  <si>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</si>
  <si>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</si>
  <si>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</si>
  <si>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</si>
  <si>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</si>
  <si>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</si>
  <si>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</si>
  <si>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</si>
  <si>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</si>
  <si>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</si>
  <si>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</si>
  <si>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</si>
  <si>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</si>
  <si>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</si>
  <si>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</si>
  <si>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</si>
  <si>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</si>
  <si>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</si>
  <si>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</si>
  <si>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</si>
  <si>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</si>
  <si>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</si>
  <si>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</si>
  <si>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</si>
  <si>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</si>
  <si>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</si>
  <si>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</si>
  <si>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</si>
  <si>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</si>
  <si>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</si>
  <si>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</si>
  <si>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</si>
  <si>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</si>
  <si>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</si>
  <si>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</si>
  <si>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</si>
  <si>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</si>
  <si>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</si>
  <si>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</si>
  <si>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</si>
  <si>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</si>
  <si>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</si>
  <si>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</si>
  <si>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</si>
  <si>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</si>
  <si>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</si>
  <si>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</si>
  <si>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</si>
  <si>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</si>
  <si>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</si>
  <si>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</si>
  <si>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</si>
  <si>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</si>
  <si>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</si>
  <si>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</si>
  <si>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</si>
  <si>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</si>
  <si>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</si>
  <si>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</si>
  <si>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</si>
  <si>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</si>
  <si>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</si>
  <si>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</si>
  <si>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</si>
  <si>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</si>
  <si>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</si>
  <si>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</si>
  <si>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</si>
  <si>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</si>
  <si>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</si>
  <si>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</si>
  <si>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</si>
  <si>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</si>
  <si>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</si>
  <si>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</si>
  <si>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</si>
  <si>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</si>
  <si>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</si>
  <si>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</si>
  <si>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</si>
  <si>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</si>
  <si>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</si>
  <si>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</si>
  <si>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</si>
  <si>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</si>
  <si>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</si>
  <si>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</si>
  <si>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</si>
  <si>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</si>
  <si>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</si>
  <si>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</si>
  <si>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</si>
  <si>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</si>
  <si>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</si>
  <si>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</si>
  <si>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</si>
  <si>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</si>
  <si>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</si>
  <si>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</si>
  <si>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</si>
  <si>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</si>
  <si>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</si>
  <si>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</si>
  <si>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</si>
  <si>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</si>
  <si>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</si>
  <si>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</si>
  <si>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</si>
  <si>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</si>
  <si>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</si>
  <si>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</si>
  <si>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</si>
  <si>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</si>
  <si>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</si>
  <si>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</si>
  <si>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</si>
  <si>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</si>
  <si>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</si>
  <si>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</si>
  <si>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</si>
  <si>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</si>
  <si>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</si>
  <si>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</si>
  <si>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</si>
  <si>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</si>
  <si>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</si>
  <si>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</si>
  <si>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</si>
  <si>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</si>
  <si>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</si>
  <si>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</si>
  <si>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</si>
  <si>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</si>
  <si>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</si>
  <si>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</si>
  <si>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</si>
  <si>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</si>
  <si>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</si>
  <si>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</si>
  <si>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</si>
  <si>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</si>
  <si>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</si>
  <si>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</si>
  <si>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</si>
  <si>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</si>
  <si>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</si>
  <si>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</si>
  <si>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</si>
  <si>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</si>
  <si>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</si>
  <si>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</si>
  <si>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</si>
  <si>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</si>
  <si>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</si>
  <si>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</si>
  <si>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</si>
  <si>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</si>
  <si>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</si>
  <si>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</si>
  <si>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</si>
  <si>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</si>
  <si>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</si>
  <si>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</si>
  <si>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</si>
  <si>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</si>
  <si>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</si>
  <si>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</si>
  <si>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</si>
  <si>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</si>
  <si>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</si>
  <si>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</si>
  <si>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</si>
  <si>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</si>
  <si>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</si>
  <si>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</si>
  <si>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</si>
  <si>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</si>
  <si>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</si>
  <si>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</si>
  <si>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</si>
  <si>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</si>
  <si>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</si>
  <si>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</si>
  <si>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</si>
  <si>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</si>
  <si>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</si>
  <si>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</si>
  <si>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</si>
  <si>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</si>
  <si>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</si>
  <si>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</si>
  <si>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</si>
  <si>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</si>
  <si>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</si>
  <si>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</si>
  <si>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</si>
  <si>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</si>
  <si>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</si>
  <si>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</si>
  <si>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</si>
  <si>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</si>
  <si>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</si>
  <si>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</si>
  <si>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</si>
  <si>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</si>
  <si>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</si>
  <si>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</si>
  <si>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</si>
  <si>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</si>
  <si>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</si>
  <si>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</si>
  <si>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</si>
  <si>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</si>
  <si>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</si>
  <si>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</si>
  <si>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</si>
  <si>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</si>
  <si>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</si>
  <si>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</si>
  <si>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</si>
  <si>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</si>
  <si>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</si>
  <si>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</si>
  <si>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</si>
  <si>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</si>
  <si>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</si>
  <si>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</si>
  <si>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</si>
  <si>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</si>
  <si>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</si>
  <si>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</si>
  <si>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</si>
  <si>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</si>
  <si>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</si>
  <si>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</si>
  <si>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</si>
  <si>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</si>
  <si>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</si>
  <si>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</si>
  <si>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</si>
  <si>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</si>
  <si>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</si>
  <si>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</si>
  <si>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</si>
  <si>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</si>
  <si>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</si>
  <si>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</si>
  <si>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</si>
  <si>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</si>
  <si>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</si>
  <si>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</si>
  <si>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</si>
  <si>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</si>
  <si>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</si>
  <si>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</si>
  <si>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</si>
  <si>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</si>
  <si>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</si>
  <si>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</si>
  <si>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</si>
  <si>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</si>
  <si>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</si>
  <si>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</si>
  <si>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</si>
  <si>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</si>
  <si>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</si>
  <si>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</si>
  <si>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</si>
  <si>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</si>
  <si>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</si>
  <si>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</si>
  <si>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</si>
  <si>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</si>
  <si>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</si>
  <si>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</si>
  <si>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</si>
  <si>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</si>
  <si>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</si>
  <si>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</si>
  <si>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</si>
  <si>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</si>
  <si>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</si>
  <si>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</si>
  <si>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</si>
  <si>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</si>
  <si>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</si>
  <si>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</si>
  <si>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</si>
  <si>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</si>
  <si>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</si>
  <si>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</si>
  <si>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</si>
  <si>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</si>
  <si>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</si>
  <si>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</si>
  <si>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</si>
  <si>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</si>
  <si>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</si>
  <si>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</si>
  <si>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</si>
  <si>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</si>
  <si>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</si>
  <si>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</si>
  <si>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</si>
  <si>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</si>
  <si>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</si>
  <si>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</si>
  <si>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</si>
  <si>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</si>
  <si>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</si>
  <si>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</si>
  <si>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</si>
  <si>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</si>
  <si>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</si>
  <si>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</si>
  <si>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</si>
  <si>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</si>
  <si>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</si>
  <si>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</si>
  <si>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</si>
  <si>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</si>
  <si>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</si>
  <si>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</si>
  <si>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</si>
  <si>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</si>
  <si>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</si>
  <si>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</si>
  <si>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</si>
  <si>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</si>
  <si>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</si>
  <si>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</si>
  <si>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</si>
  <si>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</si>
  <si>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</si>
  <si>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</si>
  <si>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</si>
  <si>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</si>
  <si>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</si>
  <si>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</si>
  <si>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</si>
  <si>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</si>
  <si>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</si>
  <si>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</si>
  <si>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</si>
  <si>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</si>
  <si>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</si>
  <si>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</si>
  <si>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</si>
  <si>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</si>
  <si>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</si>
  <si>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</si>
  <si>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</si>
  <si>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</si>
  <si>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</si>
  <si>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</si>
  <si>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</si>
  <si>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</si>
  <si>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</si>
  <si>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</si>
  <si>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</si>
  <si>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</si>
  <si>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</si>
  <si>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</si>
  <si>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</si>
  <si>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</si>
  <si>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</si>
  <si>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</si>
  <si>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</si>
  <si>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</si>
  <si>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</si>
  <si>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</si>
  <si>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</si>
  <si>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</si>
  <si>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</si>
  <si>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</si>
  <si>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</si>
  <si>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</si>
  <si>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</si>
  <si>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</si>
  <si>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</si>
  <si>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</si>
  <si>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</si>
  <si>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</si>
  <si>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</si>
  <si>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</si>
  <si>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</si>
  <si>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</si>
  <si>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</si>
  <si>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</si>
  <si>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</si>
  <si>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</si>
  <si>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</si>
  <si>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</si>
  <si>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</si>
  <si>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</si>
  <si>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</si>
  <si>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</si>
  <si>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</si>
  <si>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</si>
  <si>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</si>
  <si>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</si>
  <si>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</si>
  <si>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</si>
  <si>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</si>
  <si>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</si>
  <si>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</si>
  <si>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</si>
  <si>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</si>
  <si>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</si>
  <si>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</si>
  <si>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</si>
  <si>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</si>
  <si>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</si>
  <si>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</si>
  <si>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</si>
  <si>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</si>
  <si>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</si>
  <si>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</si>
  <si>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</si>
  <si>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</si>
  <si>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</si>
  <si>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</si>
  <si>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</si>
  <si>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</si>
  <si>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</si>
  <si>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</si>
  <si>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</si>
  <si>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</si>
  <si>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</si>
  <si>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</si>
  <si>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</si>
  <si>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</si>
  <si>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</si>
  <si>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</si>
  <si>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</si>
  <si>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</si>
  <si>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</si>
  <si>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</si>
  <si>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</si>
  <si>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</si>
  <si>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</si>
  <si>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</si>
  <si>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</si>
  <si>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</si>
  <si>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</si>
  <si>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</si>
  <si>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</si>
  <si>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</si>
  <si>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</si>
  <si>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</si>
  <si>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</si>
  <si>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</si>
  <si>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</si>
  <si>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</si>
  <si>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</si>
  <si>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</si>
  <si>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</si>
  <si>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</si>
  <si>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</si>
  <si>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</si>
  <si>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</si>
  <si>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</si>
  <si>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</si>
  <si>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</si>
  <si>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</si>
  <si>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</si>
  <si>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</si>
  <si>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</si>
  <si>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</si>
  <si>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</si>
  <si>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</si>
  <si>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</si>
  <si>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</si>
  <si>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</si>
  <si>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</si>
  <si>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</si>
  <si>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</si>
  <si>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</si>
  <si>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</si>
  <si>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</si>
  <si>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</si>
  <si>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</si>
  <si>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</si>
  <si>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</si>
  <si>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</si>
  <si>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</si>
  <si>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</si>
  <si>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</si>
  <si>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</si>
  <si>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</si>
  <si>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</si>
  <si>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</si>
  <si>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</si>
  <si>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</si>
  <si>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</si>
  <si>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</si>
  <si>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</si>
  <si>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</si>
  <si>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</si>
  <si>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</si>
  <si>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</si>
  <si>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</si>
  <si>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</si>
  <si>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</si>
  <si>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</si>
  <si>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</si>
  <si>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</si>
  <si>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</si>
  <si>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</si>
  <si>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</si>
  <si>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</si>
  <si>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</si>
  <si>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</si>
  <si>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</si>
  <si>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</si>
  <si>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</si>
  <si>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</si>
  <si>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</si>
  <si>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</si>
  <si>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</si>
  <si>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</si>
  <si>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</si>
  <si>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</si>
  <si>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</si>
  <si>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</si>
  <si>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</si>
  <si>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</si>
  <si>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</si>
  <si>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</si>
  <si>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</si>
  <si>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</si>
  <si>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</si>
  <si>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</si>
  <si>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</si>
  <si>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</si>
  <si>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</si>
  <si>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</si>
  <si>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</si>
  <si>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</si>
  <si>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</si>
  <si>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</si>
  <si>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</si>
  <si>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</si>
  <si>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</si>
  <si>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</si>
  <si>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</si>
  <si>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</si>
  <si>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</si>
  <si>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</si>
  <si>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</si>
  <si>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</si>
  <si>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</si>
  <si>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</si>
  <si>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</si>
  <si>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</si>
  <si>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</si>
  <si>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</si>
  <si>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</si>
  <si>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</si>
  <si>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</si>
  <si>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</si>
  <si>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</si>
  <si>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</si>
  <si>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</si>
  <si>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</si>
  <si>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</si>
  <si>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</si>
  <si>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</si>
  <si>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</si>
  <si>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</si>
  <si>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</si>
  <si>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</si>
  <si>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</si>
  <si>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</si>
  <si>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</si>
  <si>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</si>
  <si>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</si>
  <si>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</si>
  <si>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</si>
  <si>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</si>
  <si>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</si>
  <si>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</si>
  <si>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</si>
  <si>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</si>
  <si>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</si>
  <si>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</si>
  <si>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</si>
  <si>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</si>
  <si>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</si>
  <si>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</si>
  <si>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</si>
  <si>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</si>
  <si>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</si>
  <si>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</si>
  <si>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</si>
  <si>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</si>
  <si>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</si>
  <si>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</si>
  <si>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</si>
  <si>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</si>
  <si>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</si>
  <si>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</si>
  <si>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</si>
  <si>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</si>
  <si>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</si>
  <si>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</si>
  <si>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</si>
  <si>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</si>
  <si>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</si>
  <si>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</si>
  <si>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</si>
  <si>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</si>
  <si>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</si>
  <si>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</si>
  <si>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</si>
  <si>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</si>
  <si>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</si>
  <si>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</si>
  <si>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</si>
  <si>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</si>
  <si>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</si>
  <si>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</si>
  <si>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</si>
  <si>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</si>
  <si>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</si>
  <si>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</si>
  <si>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</si>
  <si>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</si>
  <si>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</si>
  <si>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</si>
  <si>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</si>
  <si>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</si>
  <si>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</si>
  <si>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</si>
  <si>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</si>
  <si>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</si>
  <si>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</si>
  <si>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</si>
  <si>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</si>
  <si>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</si>
  <si>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</si>
  <si>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</si>
  <si>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</si>
  <si>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</si>
  <si>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</si>
  <si>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</si>
  <si>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</si>
  <si>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</si>
  <si>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</si>
  <si>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</si>
  <si>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</si>
  <si>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</si>
  <si>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</si>
  <si>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</si>
  <si>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</si>
  <si>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</si>
  <si>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</si>
  <si>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</si>
  <si>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</si>
  <si>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</si>
  <si>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</si>
  <si>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</si>
  <si>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</si>
  <si>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</si>
  <si>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</si>
  <si>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</si>
  <si>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</si>
  <si>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</si>
  <si>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</si>
  <si>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</si>
  <si>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</si>
  <si>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</si>
  <si>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</si>
  <si>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</si>
  <si>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</si>
  <si>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</si>
  <si>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</si>
  <si>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</si>
  <si>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</si>
  <si>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</si>
  <si>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</si>
  <si>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</si>
  <si>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</si>
  <si>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</si>
  <si>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</si>
  <si>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</si>
  <si>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</si>
  <si>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</si>
  <si>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</si>
  <si>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</si>
  <si>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</si>
  <si>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</si>
  <si>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</si>
  <si>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</si>
  <si>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</si>
  <si>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</si>
  <si>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</si>
  <si>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</si>
  <si>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</si>
  <si>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</si>
  <si>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</si>
  <si>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</si>
  <si>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</si>
  <si>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</si>
  <si>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</si>
  <si>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</si>
  <si>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</si>
  <si>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</si>
  <si>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</si>
  <si>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</si>
  <si>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</si>
  <si>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</si>
  <si>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</si>
  <si>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</si>
  <si>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</si>
  <si>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</si>
  <si>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</si>
  <si>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</si>
  <si>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</si>
  <si>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</si>
  <si>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</si>
  <si>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</si>
  <si>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</si>
  <si>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</si>
  <si>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</si>
  <si>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</si>
  <si>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</si>
  <si>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</si>
  <si>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</si>
  <si>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</si>
  <si>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</si>
  <si>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</si>
  <si>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</si>
  <si>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</si>
  <si>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</si>
  <si>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</si>
  <si>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</si>
  <si>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</si>
  <si>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</si>
  <si>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</si>
  <si>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</si>
  <si>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</si>
  <si>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</si>
  <si>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</si>
  <si>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</si>
  <si>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</si>
  <si>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</si>
  <si>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</si>
  <si>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</si>
  <si>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</si>
  <si>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</si>
  <si>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</si>
  <si>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</si>
  <si>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</si>
  <si>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</si>
  <si>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</si>
  <si>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</si>
  <si>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</si>
  <si>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</si>
  <si>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</si>
  <si>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</si>
  <si>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</si>
  <si>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</si>
  <si>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</si>
  <si>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</si>
  <si>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</si>
  <si>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</si>
  <si>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</si>
  <si>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</si>
  <si>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</si>
  <si>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</si>
  <si>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</si>
  <si>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</si>
  <si>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</si>
  <si>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</si>
  <si>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</si>
  <si>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</si>
  <si>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</si>
  <si>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</si>
  <si>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</si>
  <si>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</si>
  <si>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</si>
  <si>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</si>
  <si>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</si>
  <si>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</si>
  <si>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</si>
  <si>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</si>
  <si>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</si>
  <si>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</si>
  <si>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</si>
  <si>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</si>
  <si>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</si>
  <si>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</si>
  <si>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</si>
  <si>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</si>
  <si>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</si>
  <si>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</si>
  <si>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</si>
  <si>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</si>
  <si>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</si>
  <si>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</si>
  <si>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</si>
  <si>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</si>
  <si>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</si>
  <si>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</si>
  <si>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</si>
  <si>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</si>
  <si>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</si>
  <si>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</si>
  <si>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</si>
  <si>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</si>
  <si>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</si>
  <si>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</si>
  <si>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</si>
  <si>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</si>
  <si>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</si>
  <si>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</si>
  <si>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</si>
  <si>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</si>
  <si>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</si>
  <si>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</si>
  <si>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</si>
  <si>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</si>
  <si>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</si>
  <si>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</si>
  <si>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</si>
  <si>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</si>
  <si>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</si>
  <si>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</si>
  <si>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</si>
  <si>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</si>
  <si>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</si>
  <si>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</si>
  <si>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</si>
  <si>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</si>
  <si>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</si>
  <si>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</si>
  <si>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</si>
  <si>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</si>
  <si>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</si>
  <si>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</si>
  <si>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</si>
  <si>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</si>
  <si>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</si>
  <si>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</si>
  <si>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</si>
  <si>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</si>
  <si>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</si>
  <si>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</si>
  <si>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</si>
  <si>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</si>
  <si>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</si>
  <si>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</si>
  <si>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</si>
  <si>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</si>
  <si>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</si>
  <si>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</si>
  <si>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</si>
  <si>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</si>
  <si>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</si>
  <si>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</si>
  <si>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</si>
  <si>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</si>
  <si>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</si>
  <si>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</si>
  <si>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</si>
  <si>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</si>
  <si>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</si>
  <si>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</si>
  <si>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</si>
  <si>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</si>
  <si>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</si>
  <si>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</si>
  <si>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</si>
  <si>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</si>
  <si>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</si>
  <si>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</si>
  <si>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</si>
  <si>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</si>
  <si>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</si>
  <si>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</si>
  <si>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</si>
  <si>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</si>
  <si>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</si>
  <si>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</si>
  <si>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</si>
  <si>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</si>
  <si>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</si>
  <si>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</si>
  <si>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</si>
  <si>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</si>
  <si>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</si>
  <si>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</si>
  <si>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</si>
  <si>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</si>
  <si>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</si>
  <si>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</si>
  <si>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</si>
  <si>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</si>
  <si>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</si>
  <si>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</si>
  <si>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</si>
  <si>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</si>
  <si>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</si>
  <si>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</si>
  <si>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</si>
  <si>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</si>
  <si>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</si>
  <si>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</si>
  <si>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</si>
  <si>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</si>
  <si>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</si>
  <si>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</si>
  <si>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</si>
  <si>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</si>
  <si>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</si>
  <si>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</si>
  <si>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</si>
  <si>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</si>
  <si>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</si>
  <si>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</si>
  <si>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</si>
  <si>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</si>
  <si>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</si>
  <si>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</si>
  <si>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</si>
  <si>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</si>
  <si>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</si>
  <si>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</si>
  <si>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</si>
  <si>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</si>
  <si>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</si>
  <si>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</si>
  <si>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</si>
  <si>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</si>
  <si>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</si>
  <si>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</si>
  <si>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</si>
  <si>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</si>
  <si>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</si>
  <si>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</si>
  <si>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</si>
  <si>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</si>
  <si>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</si>
  <si>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</si>
  <si>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</si>
  <si>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</si>
  <si>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</si>
  <si>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</si>
  <si>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</si>
  <si>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</si>
  <si>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</si>
  <si>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</si>
  <si>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</si>
  <si>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</si>
  <si>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</si>
  <si>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</si>
  <si>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</si>
  <si>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</si>
  <si>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</si>
  <si>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</si>
  <si>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</si>
  <si>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</si>
  <si>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</si>
  <si>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</si>
  <si>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</si>
  <si>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</si>
  <si>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</si>
  <si>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</si>
  <si>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</si>
  <si>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</si>
  <si>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</si>
  <si>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</si>
  <si>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</si>
  <si>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</si>
  <si>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</si>
  <si>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</si>
  <si>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</si>
  <si>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</si>
  <si>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</si>
  <si>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</si>
  <si>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</si>
  <si>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</si>
  <si>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</si>
  <si>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</si>
  <si>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</si>
  <si>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</si>
  <si>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</si>
  <si>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</si>
  <si>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</si>
  <si>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</si>
  <si>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</si>
  <si>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</si>
  <si>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</si>
  <si>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</si>
  <si>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</si>
  <si>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</si>
  <si>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</si>
  <si>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</si>
  <si>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</si>
  <si>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</si>
  <si>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</si>
  <si>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</si>
  <si>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</si>
  <si>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</si>
  <si>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</si>
  <si>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</si>
  <si>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</si>
  <si>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</si>
  <si>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</si>
  <si>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</si>
  <si>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</si>
  <si>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</si>
  <si>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</si>
  <si>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</si>
  <si>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</si>
  <si>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</si>
  <si>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</si>
  <si>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</si>
  <si>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</si>
  <si>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</si>
  <si>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</si>
  <si>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</si>
  <si>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</si>
  <si>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</si>
  <si>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</si>
  <si>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</si>
  <si>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</si>
  <si>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</si>
  <si>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</si>
  <si>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</si>
  <si>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</si>
  <si>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</si>
  <si>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</si>
  <si>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</si>
  <si>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</si>
  <si>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</si>
  <si>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</si>
  <si>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</si>
  <si>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</si>
  <si>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</si>
  <si>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</si>
  <si>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</si>
  <si>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</si>
  <si>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</si>
  <si>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</si>
  <si>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</si>
  <si>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</si>
  <si>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</si>
  <si>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</si>
  <si>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</si>
  <si>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</si>
  <si>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</si>
  <si>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</si>
  <si>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</si>
  <si>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</si>
  <si>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</si>
  <si>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</si>
  <si>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</si>
  <si>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</si>
  <si>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</si>
  <si>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</si>
  <si>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</si>
  <si>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</si>
  <si>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</si>
  <si>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</si>
  <si>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</si>
  <si>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</si>
  <si>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</si>
  <si>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</si>
  <si>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</si>
  <si>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</si>
  <si>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</si>
  <si>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</si>
  <si>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</si>
  <si>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</si>
  <si>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</si>
  <si>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</si>
  <si>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</si>
  <si>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</si>
  <si>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</si>
  <si>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</si>
  <si>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</si>
  <si>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</si>
  <si>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</si>
  <si>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</si>
  <si>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</si>
  <si>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</si>
  <si>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</si>
  <si>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</si>
  <si>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</si>
  <si>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</si>
  <si>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</si>
  <si>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</si>
  <si>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</si>
  <si>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</si>
  <si>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</si>
  <si>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</si>
  <si>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</si>
  <si>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</si>
  <si>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</si>
  <si>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</si>
  <si>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</si>
  <si>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</si>
  <si>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</si>
  <si>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</si>
  <si>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</si>
  <si>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</si>
  <si>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</si>
  <si>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</si>
  <si>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</si>
  <si>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</si>
  <si>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</si>
  <si>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</si>
  <si>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</si>
  <si>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</si>
  <si>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</si>
  <si>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</si>
  <si>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</si>
  <si>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</si>
  <si>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</si>
  <si>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</si>
  <si>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</si>
  <si>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</si>
  <si>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</si>
  <si>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</si>
  <si>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</si>
  <si>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</si>
  <si>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</si>
  <si>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</si>
  <si>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</si>
  <si>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</si>
  <si>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</si>
  <si>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</si>
  <si>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</si>
  <si>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</si>
  <si>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</si>
  <si>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</si>
  <si>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</si>
  <si>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</si>
  <si>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</si>
  <si>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</si>
  <si>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</si>
  <si>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</si>
  <si>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</si>
  <si>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</si>
  <si>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</si>
  <si>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</si>
  <si>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</si>
  <si>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</si>
  <si>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</si>
  <si>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</si>
  <si>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</si>
  <si>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</si>
  <si>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</si>
  <si>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</si>
  <si>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</si>
  <si>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</si>
  <si>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</si>
  <si>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</si>
  <si>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</si>
  <si>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</si>
  <si>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</si>
  <si>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</si>
  <si>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</si>
  <si>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</si>
  <si>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</si>
  <si>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</si>
  <si>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</si>
  <si>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</si>
  <si>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</si>
  <si>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</si>
  <si>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</si>
  <si>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</si>
  <si>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</si>
  <si>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</si>
  <si>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</si>
  <si>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</si>
  <si>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</si>
  <si>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</si>
  <si>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</si>
  <si>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</si>
  <si>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</si>
  <si>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</si>
  <si>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</si>
  <si>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</si>
  <si>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</si>
  <si>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</si>
  <si>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</si>
  <si>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</si>
  <si>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</si>
  <si>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</si>
  <si>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</si>
  <si>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</si>
  <si>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</si>
  <si>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</si>
  <si>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</si>
  <si>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</si>
  <si>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</si>
  <si>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</si>
  <si>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</si>
  <si>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</si>
  <si>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</si>
  <si>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</si>
  <si>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</si>
  <si>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</si>
  <si>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</si>
  <si>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</si>
  <si>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</si>
  <si>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</si>
  <si>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</si>
  <si>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</si>
  <si>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</si>
  <si>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</si>
  <si>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</si>
  <si>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</si>
  <si>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</si>
  <si>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</si>
  <si>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</si>
  <si>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</si>
  <si>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</si>
  <si>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</si>
  <si>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</si>
  <si>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</si>
  <si>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</si>
  <si>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</si>
  <si>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</si>
  <si>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</si>
  <si>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</si>
  <si>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</si>
  <si>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</si>
  <si>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</si>
  <si>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</si>
  <si>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</si>
  <si>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</si>
  <si>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</si>
  <si>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</si>
  <si>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</si>
  <si>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</si>
  <si>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</si>
  <si>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</si>
  <si>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</si>
  <si>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</si>
  <si>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</si>
  <si>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</si>
  <si>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</si>
  <si>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</si>
  <si>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</si>
  <si>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</si>
  <si>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</si>
  <si>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</si>
  <si>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</si>
  <si>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</si>
  <si>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</si>
  <si>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</si>
  <si>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</si>
  <si>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</si>
  <si>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</si>
  <si>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</si>
  <si>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</si>
  <si>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</si>
  <si>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</si>
  <si>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</si>
  <si>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</si>
  <si>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</si>
  <si>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</si>
  <si>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</si>
  <si>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</si>
  <si>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</si>
  <si>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</si>
  <si>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</si>
  <si>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</si>
  <si>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</si>
  <si>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</si>
  <si>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</si>
  <si>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</si>
  <si>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</si>
  <si>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</si>
  <si>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</si>
  <si>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</si>
  <si>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</si>
  <si>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</si>
  <si>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</si>
  <si>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</si>
  <si>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</si>
  <si>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</si>
  <si>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</si>
  <si>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</si>
  <si>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</si>
  <si>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</si>
  <si>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</si>
  <si>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</si>
  <si>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</si>
  <si>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</si>
  <si>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</si>
  <si>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</si>
  <si>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</si>
  <si>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</si>
  <si>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</si>
  <si>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</si>
  <si>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</si>
  <si>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</si>
  <si>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</si>
  <si>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</si>
  <si>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</si>
  <si>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</si>
  <si>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</si>
  <si>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</si>
  <si>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</si>
  <si>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</si>
  <si>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</si>
  <si>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</si>
  <si>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</si>
  <si>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</si>
  <si>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</si>
  <si>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</si>
  <si>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</si>
  <si>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</si>
  <si>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</si>
  <si>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</si>
  <si>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</si>
  <si>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</si>
  <si>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</si>
  <si>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</si>
  <si>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</si>
  <si>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</si>
  <si>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</si>
  <si>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</si>
  <si>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</si>
  <si>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</si>
  <si>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</si>
  <si>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</si>
  <si>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</si>
  <si>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</si>
  <si>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</si>
  <si>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</si>
  <si>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</si>
  <si>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</si>
  <si>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</si>
  <si>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</si>
  <si>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</si>
  <si>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</si>
  <si>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</si>
  <si>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</si>
  <si>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</si>
  <si>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</si>
  <si>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</si>
  <si>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</si>
  <si>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</si>
  <si>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</si>
  <si>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</si>
  <si>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</si>
  <si>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</si>
  <si>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</si>
  <si>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</si>
  <si>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</si>
  <si>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</si>
  <si>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</si>
  <si>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</si>
  <si>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</si>
  <si>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</si>
  <si>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</si>
  <si>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</si>
  <si>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</si>
  <si>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</si>
  <si>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</si>
  <si>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</si>
  <si>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</si>
  <si>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</si>
  <si>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</si>
  <si>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</si>
  <si>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</si>
  <si>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</si>
  <si>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</si>
  <si>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</si>
  <si>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</si>
  <si>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</si>
  <si>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</si>
  <si>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</si>
  <si>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</si>
  <si>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</si>
  <si>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</si>
  <si>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</si>
  <si>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</si>
  <si>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</si>
  <si>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</si>
  <si>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</si>
  <si>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</si>
  <si>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</si>
  <si>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</si>
  <si>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</si>
  <si>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</si>
  <si>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</si>
  <si>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</si>
  <si>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</si>
  <si>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</si>
  <si>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</si>
  <si>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</si>
  <si>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</si>
  <si>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</si>
  <si>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</si>
  <si>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</si>
  <si>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</si>
  <si>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</si>
  <si>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</si>
  <si>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</si>
  <si>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</si>
  <si>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</si>
  <si>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</si>
  <si>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</si>
  <si>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</si>
  <si>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</si>
  <si>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</si>
  <si>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</si>
  <si>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</si>
  <si>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</si>
  <si>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</si>
  <si>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</si>
  <si>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</si>
  <si>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</si>
  <si>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</si>
  <si>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</si>
  <si>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</si>
  <si>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</si>
  <si>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</si>
  <si>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</si>
  <si>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</si>
  <si>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</si>
  <si>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</si>
  <si>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</si>
  <si>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</si>
  <si>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</si>
  <si>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</si>
  <si>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</si>
  <si>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</si>
  <si>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</si>
  <si>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</si>
  <si>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</si>
  <si>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</si>
  <si>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</si>
  <si>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</si>
  <si>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</si>
  <si>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</si>
  <si>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</si>
  <si>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</si>
  <si>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</si>
  <si>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</si>
  <si>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</si>
  <si>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</si>
  <si>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</si>
  <si>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</si>
  <si>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</si>
  <si>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</si>
  <si>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</si>
  <si>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</si>
  <si>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</si>
  <si>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</si>
  <si>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</si>
  <si>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</si>
  <si>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</si>
  <si>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</si>
  <si>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</si>
  <si>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</si>
  <si>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</si>
  <si>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</si>
  <si>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</si>
  <si>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</si>
  <si>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</si>
  <si>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</si>
  <si>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</si>
  <si>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</si>
  <si>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</si>
  <si>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</si>
  <si>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</si>
  <si>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</si>
  <si>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</si>
  <si>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</si>
  <si>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</si>
  <si>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</si>
  <si>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</si>
  <si>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</si>
  <si>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</si>
  <si>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</si>
  <si>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</si>
  <si>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</si>
  <si>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</si>
  <si>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</si>
  <si>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</si>
  <si>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</si>
  <si>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</si>
  <si>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</si>
  <si>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</si>
  <si>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</si>
  <si>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</si>
  <si>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</si>
  <si>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</si>
  <si>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</si>
  <si>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</si>
  <si>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</si>
  <si>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</si>
  <si>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</si>
  <si>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</si>
  <si>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</si>
  <si>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</si>
  <si>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</si>
  <si>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</si>
  <si>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</si>
  <si>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</si>
  <si>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</si>
  <si>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</si>
  <si>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</si>
  <si>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</si>
  <si>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</si>
  <si>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</si>
  <si>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</si>
  <si>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</si>
  <si>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</si>
  <si>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</si>
  <si>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</si>
  <si>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</si>
  <si>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</si>
  <si>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</si>
  <si>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</si>
  <si>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</si>
  <si>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</si>
  <si>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</si>
  <si>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</si>
  <si>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</si>
  <si>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</si>
  <si>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</si>
  <si>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</si>
  <si>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</si>
  <si>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</si>
  <si>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</si>
  <si>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</si>
  <si>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</si>
  <si>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</si>
  <si>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</si>
  <si>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</si>
  <si>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</si>
  <si>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</si>
  <si>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</si>
  <si>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</si>
  <si>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</si>
  <si>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</si>
  <si>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</si>
  <si>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</si>
  <si>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</si>
  <si>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</si>
  <si>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</si>
  <si>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</si>
  <si>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</si>
  <si>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</si>
  <si>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</si>
  <si>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</si>
  <si>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</si>
  <si>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</si>
  <si>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</si>
  <si>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</si>
  <si>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</si>
  <si>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</si>
  <si>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</si>
  <si>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</si>
  <si>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</si>
  <si>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</si>
  <si>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</si>
  <si>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</si>
  <si>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</si>
  <si>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</si>
  <si>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</si>
  <si>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</si>
  <si>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</si>
  <si>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</si>
  <si>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</si>
  <si>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</si>
  <si>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</si>
  <si>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</si>
  <si>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</si>
  <si>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</si>
  <si>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</si>
  <si>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</si>
  <si>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</si>
  <si>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</si>
  <si>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</si>
  <si>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</si>
  <si>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</si>
  <si>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</si>
  <si>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</si>
  <si>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</si>
  <si>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</si>
  <si>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</si>
  <si>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</si>
  <si>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</si>
  <si>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</si>
  <si>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</si>
  <si>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</si>
  <si>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</si>
  <si>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</si>
  <si>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</si>
  <si>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</si>
  <si>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</si>
  <si>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</si>
  <si>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</si>
  <si>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</si>
  <si>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</si>
  <si>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</si>
  <si>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</si>
  <si>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</si>
  <si>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</si>
  <si>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</si>
  <si>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</si>
  <si>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</si>
  <si>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</si>
  <si>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</si>
  <si>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</si>
  <si>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</si>
  <si>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</si>
  <si>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</si>
  <si>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</si>
  <si>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</si>
  <si>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</si>
  <si>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</si>
  <si>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</si>
  <si>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</si>
  <si>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</si>
  <si>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</si>
  <si>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</si>
  <si>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</si>
  <si>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</si>
  <si>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</si>
  <si>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</si>
  <si>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</si>
  <si>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</si>
  <si>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</si>
  <si>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</si>
  <si>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</si>
  <si>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</si>
  <si>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</si>
  <si>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</si>
  <si>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</si>
  <si>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</si>
  <si>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</si>
  <si>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</si>
  <si>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</si>
  <si>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</si>
  <si>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</si>
  <si>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</si>
  <si>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</si>
  <si>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</si>
  <si>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</si>
  <si>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</si>
  <si>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</si>
  <si>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</si>
  <si>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</si>
  <si>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</si>
  <si>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</si>
  <si>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</si>
  <si>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</si>
  <si>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</si>
  <si>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</si>
  <si>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</si>
  <si>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</si>
  <si>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</si>
  <si>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</si>
  <si>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</si>
  <si>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</si>
  <si>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</si>
  <si>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</si>
  <si>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</si>
  <si>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</si>
  <si>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</si>
  <si>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</si>
  <si>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</si>
  <si>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</si>
  <si>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</si>
  <si>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</si>
  <si>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</si>
  <si>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</si>
  <si>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</si>
  <si>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</si>
  <si>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</si>
  <si>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</si>
  <si>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</si>
  <si>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</si>
  <si>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</si>
  <si>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</si>
  <si>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</si>
  <si>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</si>
  <si>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</si>
  <si>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</si>
  <si>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</si>
  <si>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</si>
  <si>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</si>
  <si>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</si>
  <si>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</si>
  <si>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</si>
  <si>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</si>
  <si>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</si>
  <si>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</si>
  <si>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</si>
  <si>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</si>
  <si>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</si>
  <si>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</si>
  <si>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</si>
  <si>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</si>
  <si>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</si>
  <si>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</si>
  <si>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</si>
  <si>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</si>
  <si>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</si>
  <si>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</si>
  <si>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</si>
  <si>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</si>
  <si>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</si>
  <si>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</si>
  <si>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</si>
  <si>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</si>
  <si>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</si>
  <si>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</si>
  <si>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</si>
  <si>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</si>
  <si>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</si>
  <si>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</si>
  <si>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</si>
  <si>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</si>
  <si>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</si>
  <si>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</si>
  <si>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</si>
  <si>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</si>
  <si>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</si>
  <si>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</si>
  <si>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</si>
  <si>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</si>
  <si>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</si>
  <si>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</si>
  <si>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</si>
  <si>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</si>
  <si>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</si>
  <si>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</si>
  <si>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</si>
  <si>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</si>
  <si>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</si>
  <si>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</si>
  <si>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</si>
  <si>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</si>
  <si>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</si>
  <si>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</si>
  <si>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</si>
  <si>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</si>
  <si>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</si>
  <si>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</si>
  <si>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</si>
  <si>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</si>
  <si>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</si>
  <si>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</si>
  <si>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</si>
  <si>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</si>
  <si>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</si>
  <si>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</si>
  <si>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</si>
  <si>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</si>
  <si>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</si>
  <si>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</si>
  <si>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</si>
  <si>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</si>
  <si>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</si>
  <si>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</si>
  <si>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</si>
  <si>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</si>
  <si>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</si>
  <si>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</si>
  <si>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</si>
  <si>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</si>
  <si>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</si>
  <si>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</si>
  <si>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</si>
  <si>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</si>
  <si>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</si>
  <si>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</si>
  <si>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</si>
  <si>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</si>
  <si>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</si>
  <si>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</si>
  <si>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</si>
  <si>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</si>
  <si>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</si>
  <si>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</si>
  <si>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</si>
  <si>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</si>
  <si>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</si>
  <si>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</si>
  <si>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</si>
  <si>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</si>
  <si>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</si>
  <si>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</si>
  <si>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</si>
  <si>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</si>
  <si>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</si>
  <si>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</si>
  <si>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</si>
  <si>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</si>
  <si>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</si>
  <si>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</si>
  <si>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</si>
  <si>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</si>
  <si>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</si>
  <si>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</si>
  <si>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</si>
  <si>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</si>
  <si>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</si>
  <si>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</si>
  <si>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</si>
  <si>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</si>
  <si>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</si>
  <si>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</si>
  <si>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</si>
  <si>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</si>
  <si>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</si>
  <si>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</si>
  <si>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</si>
  <si>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</si>
  <si>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</si>
  <si>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</si>
  <si>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</si>
  <si>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</si>
  <si>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</si>
  <si>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</si>
  <si>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</si>
  <si>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</si>
  <si>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</si>
  <si>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</si>
  <si>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</si>
  <si>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</si>
  <si>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</si>
  <si>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</si>
  <si>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</si>
  <si>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</si>
  <si>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</si>
  <si>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</si>
  <si>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</si>
  <si>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</si>
  <si>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</si>
  <si>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</si>
  <si>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</si>
  <si>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</si>
  <si>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</si>
  <si>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</si>
  <si>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</si>
  <si>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</si>
  <si>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</si>
  <si>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</si>
  <si>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</si>
  <si>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</si>
  <si>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</si>
  <si>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</si>
  <si>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</si>
  <si>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</si>
  <si>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</si>
  <si>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</si>
  <si>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</si>
  <si>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</si>
  <si>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</si>
  <si>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</si>
  <si>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</si>
  <si>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</si>
  <si>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</si>
  <si>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</si>
  <si>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</si>
  <si>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</si>
  <si>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</si>
  <si>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</si>
  <si>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</si>
  <si>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</si>
  <si>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</si>
  <si>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</si>
  <si>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</si>
  <si>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</si>
  <si>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</si>
  <si>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</si>
  <si>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</si>
  <si>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</si>
  <si>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</si>
  <si>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</si>
  <si>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</si>
  <si>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</si>
  <si>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</si>
  <si>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</si>
  <si>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</si>
  <si>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</si>
  <si>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</si>
  <si>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</si>
  <si>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</si>
  <si>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</si>
  <si>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</si>
  <si>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</si>
  <si>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</si>
  <si>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</si>
  <si>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</si>
  <si>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</si>
  <si>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</si>
  <si>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</si>
  <si>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</si>
  <si>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</si>
  <si>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</si>
  <si>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</si>
  <si>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</si>
  <si>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</si>
  <si>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</si>
  <si>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</si>
  <si>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</si>
  <si>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</si>
  <si>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</si>
  <si>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</si>
  <si>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</si>
  <si>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</si>
  <si>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</si>
  <si>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</si>
  <si>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</si>
  <si>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</si>
  <si>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</si>
  <si>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</si>
  <si>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</si>
  <si>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</si>
  <si>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</si>
  <si>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</si>
  <si>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</si>
  <si>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</si>
  <si>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</si>
  <si>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</si>
  <si>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</si>
  <si>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</si>
  <si>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</si>
  <si>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</si>
  <si>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</si>
  <si>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</si>
  <si>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</si>
  <si>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</si>
  <si>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</si>
  <si>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</si>
  <si>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</si>
  <si>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</si>
  <si>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</si>
  <si>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</si>
  <si>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</si>
  <si>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</si>
  <si>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</si>
  <si>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</si>
  <si>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</si>
  <si>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</si>
  <si>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</si>
  <si>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</si>
  <si>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</si>
  <si>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</si>
  <si>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</si>
  <si>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</si>
  <si>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</si>
  <si>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</si>
  <si>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</si>
  <si>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</si>
  <si>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</si>
  <si>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</si>
  <si>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</si>
  <si>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</si>
  <si>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</si>
  <si>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</si>
  <si>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</si>
  <si>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</si>
  <si>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</si>
  <si>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</si>
  <si>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</si>
  <si>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</si>
  <si>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</si>
  <si>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</si>
  <si>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</si>
  <si>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</si>
  <si>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</si>
  <si>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</si>
  <si>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</si>
  <si>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</si>
  <si>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</si>
  <si>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</si>
  <si>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</si>
  <si>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</si>
  <si>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</si>
  <si>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</si>
  <si>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</si>
  <si>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</si>
  <si>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</si>
  <si>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</si>
  <si>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</si>
  <si>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</si>
  <si>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</si>
  <si>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</si>
  <si>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</si>
  <si>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</si>
  <si>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</si>
  <si>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</si>
  <si>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</si>
  <si>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</si>
  <si>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</si>
  <si>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</si>
  <si>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</si>
  <si>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</si>
  <si>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</si>
  <si>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</si>
  <si>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</si>
  <si>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</si>
  <si>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</si>
  <si>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</si>
  <si>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</si>
  <si>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</si>
  <si>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</si>
  <si>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</si>
  <si>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</si>
  <si>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</si>
  <si>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</si>
  <si>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</si>
  <si>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</si>
  <si>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</si>
  <si>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</si>
  <si>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</si>
  <si>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</si>
  <si>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</si>
  <si>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</si>
  <si>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</si>
  <si>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</si>
  <si>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</si>
  <si>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</si>
  <si>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</si>
  <si>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</si>
  <si>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</si>
  <si>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</si>
  <si>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</si>
  <si>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</si>
  <si>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</si>
  <si>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</si>
  <si>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</si>
  <si>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</si>
  <si>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</si>
  <si>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</si>
  <si>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</si>
  <si>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</si>
  <si>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</si>
  <si>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</si>
  <si>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</si>
  <si>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</si>
  <si>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</si>
  <si>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</si>
  <si>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</si>
  <si>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</si>
  <si>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</si>
  <si>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</si>
  <si>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</si>
  <si>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</si>
  <si>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</si>
  <si>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</si>
  <si>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</si>
  <si>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</si>
  <si>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</si>
  <si>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</si>
  <si>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</si>
  <si>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</si>
  <si>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</si>
  <si>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</si>
  <si>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</si>
  <si>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</si>
  <si>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</si>
  <si>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</si>
  <si>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</si>
  <si>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</si>
  <si>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</si>
  <si>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</si>
  <si>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</si>
  <si>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</si>
  <si>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</si>
  <si>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</si>
  <si>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</si>
  <si>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</si>
  <si>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</si>
  <si>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</si>
  <si>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</si>
  <si>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</si>
  <si>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</si>
  <si>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</si>
  <si>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</si>
  <si>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</si>
  <si>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</si>
  <si>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</si>
  <si>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</si>
  <si>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</si>
  <si>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</si>
  <si>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</si>
  <si>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</si>
  <si>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</si>
  <si>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</si>
  <si>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</si>
  <si>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</si>
  <si>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</si>
  <si>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</si>
  <si>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</si>
  <si>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</si>
  <si>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</si>
  <si>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</si>
  <si>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</si>
  <si>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</si>
  <si>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</si>
  <si>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</si>
  <si>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</si>
  <si>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</si>
  <si>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</si>
  <si>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</si>
  <si>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</si>
  <si>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</si>
  <si>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</si>
  <si>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</si>
  <si>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</si>
  <si>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</si>
  <si>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</si>
  <si>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</si>
  <si>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</si>
  <si>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</si>
  <si>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</si>
  <si>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</si>
  <si>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</si>
  <si>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</si>
  <si>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</si>
  <si>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</si>
  <si>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</si>
  <si>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</si>
  <si>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</si>
  <si>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</si>
  <si>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</si>
  <si>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</si>
  <si>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</si>
  <si>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</si>
  <si>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</si>
  <si>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</si>
  <si>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</si>
  <si>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</si>
  <si>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</si>
  <si>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</si>
  <si>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</si>
  <si>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</si>
  <si>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</si>
  <si>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</si>
  <si>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</si>
  <si>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</si>
  <si>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</si>
  <si>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</si>
  <si>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</si>
  <si>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</si>
  <si>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</si>
  <si>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</si>
  <si>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</si>
  <si>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</si>
  <si>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</si>
  <si>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</si>
  <si>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</si>
  <si>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</si>
  <si>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</si>
  <si>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</si>
  <si>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</si>
  <si>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</si>
  <si>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</si>
  <si>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</si>
  <si>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</si>
  <si>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</si>
  <si>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</si>
  <si>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</si>
  <si>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</si>
  <si>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</si>
  <si>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</si>
  <si>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</si>
  <si>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</si>
  <si>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</si>
  <si>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</si>
  <si>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</si>
  <si>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</si>
  <si>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</si>
  <si>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</si>
  <si>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</si>
  <si>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</si>
  <si>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</si>
  <si>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</si>
  <si>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</si>
  <si>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</si>
  <si>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</si>
  <si>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</si>
  <si>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</si>
  <si>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</si>
  <si>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</si>
  <si>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</si>
  <si>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</si>
  <si>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</si>
  <si>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</si>
  <si>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</si>
  <si>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</si>
  <si>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</si>
  <si>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</si>
  <si>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</si>
  <si>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</si>
  <si>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</si>
  <si>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</si>
  <si>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</si>
  <si>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</si>
  <si>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</si>
  <si>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</si>
  <si>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</si>
  <si>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</si>
  <si>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</si>
  <si>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</si>
  <si>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</si>
  <si>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</si>
  <si>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</si>
  <si>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</si>
  <si>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</si>
  <si>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</si>
  <si>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</si>
  <si>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</si>
  <si>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</si>
  <si>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</si>
  <si>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</si>
  <si>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</si>
  <si>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</si>
  <si>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</si>
  <si>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</si>
  <si>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</si>
  <si>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</si>
  <si>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</si>
  <si>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</si>
  <si>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</si>
  <si>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</si>
  <si>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</si>
  <si>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</si>
  <si>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</si>
  <si>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</si>
  <si>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</si>
  <si>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</si>
  <si>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</si>
  <si>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</si>
  <si>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</si>
  <si>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</si>
  <si>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</si>
  <si>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</si>
  <si>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</si>
  <si>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</si>
  <si>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</si>
  <si>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</si>
  <si>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</si>
  <si>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</si>
  <si>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</si>
  <si>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</si>
  <si>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</si>
  <si>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</si>
  <si>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</si>
  <si>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</si>
  <si>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</si>
  <si>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</si>
  <si>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</si>
  <si>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</si>
  <si>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</si>
  <si>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</si>
  <si>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</si>
  <si>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</si>
  <si>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</si>
  <si>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</si>
  <si>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</si>
  <si>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</si>
  <si>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</si>
  <si>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</si>
  <si>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</si>
  <si>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</si>
  <si>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</si>
  <si>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</si>
  <si>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</si>
  <si>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</si>
  <si>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</si>
  <si>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</si>
  <si>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</si>
  <si>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</si>
  <si>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</si>
  <si>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</si>
  <si>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</si>
  <si>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</si>
  <si>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</si>
  <si>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</si>
  <si>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</si>
  <si>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</si>
  <si>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</si>
  <si>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</si>
  <si>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</si>
  <si>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</si>
  <si>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</si>
  <si>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</si>
  <si>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</si>
  <si>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</si>
  <si>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</si>
  <si>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</si>
  <si>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</si>
  <si>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</si>
  <si>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</si>
  <si>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</si>
  <si>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</si>
  <si>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</si>
  <si>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</si>
  <si>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</si>
  <si>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</si>
  <si>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</si>
  <si>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</si>
  <si>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</si>
  <si>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</si>
  <si>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</si>
  <si>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</si>
  <si>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</si>
  <si>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</si>
  <si>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</si>
  <si>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</si>
  <si>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</si>
  <si>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</si>
  <si>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</si>
  <si>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</si>
  <si>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</si>
  <si>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</si>
  <si>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</si>
  <si>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</si>
  <si>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</si>
  <si>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</si>
  <si>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</si>
  <si>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</si>
  <si>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</si>
  <si>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</si>
  <si>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</si>
  <si>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</si>
  <si>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</si>
  <si>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</si>
  <si>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</si>
  <si>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</si>
  <si>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</si>
  <si>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</si>
  <si>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</si>
  <si>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</si>
  <si>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</si>
  <si>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</si>
  <si>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</si>
  <si>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</si>
  <si>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</si>
  <si>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</si>
  <si>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</si>
  <si>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</si>
  <si>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</si>
  <si>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</si>
  <si>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</si>
  <si>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</si>
  <si>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</si>
  <si>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</si>
  <si>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</si>
  <si>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</si>
  <si>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</si>
  <si>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</si>
  <si>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</si>
  <si>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</si>
  <si>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</si>
  <si>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</si>
  <si>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</si>
  <si>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</si>
  <si>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</si>
  <si>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</si>
  <si>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</si>
  <si>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</si>
  <si>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</si>
  <si>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</si>
  <si>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</si>
  <si>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</si>
  <si>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</si>
  <si>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</si>
  <si>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</si>
  <si>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</si>
  <si>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</si>
  <si>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</si>
  <si>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</si>
  <si>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</si>
  <si>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</si>
  <si>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</si>
  <si>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</si>
  <si>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</si>
  <si>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</si>
  <si>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</si>
  <si>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</si>
  <si>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</si>
  <si>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</si>
  <si>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</si>
  <si>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</si>
  <si>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</si>
  <si>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</si>
  <si>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</si>
  <si>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</si>
  <si>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</si>
  <si>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</si>
  <si>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</si>
  <si>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</si>
  <si>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</si>
  <si>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</si>
  <si>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</si>
  <si>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</si>
  <si>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</si>
  <si>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</si>
  <si>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</si>
  <si>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</si>
  <si>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</si>
  <si>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</si>
  <si>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</si>
  <si>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</si>
  <si>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</si>
  <si>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</si>
  <si>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</si>
  <si>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</si>
  <si>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</si>
  <si>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</si>
  <si>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</si>
  <si>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</si>
  <si>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</si>
  <si>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</si>
  <si>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</si>
  <si>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</si>
  <si>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</si>
  <si>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</si>
  <si>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</si>
  <si>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</si>
  <si>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</si>
  <si>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</si>
  <si>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</si>
  <si>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</si>
  <si>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</si>
  <si>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</si>
  <si>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</si>
  <si>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</si>
  <si>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</si>
  <si>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</si>
  <si>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</si>
  <si>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</si>
  <si>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</si>
  <si>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</si>
  <si>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</si>
  <si>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</si>
  <si>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</si>
  <si>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</si>
  <si>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</si>
  <si>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</si>
  <si>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</si>
  <si>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</si>
  <si>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</si>
  <si>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</si>
  <si>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</si>
  <si>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</si>
  <si>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</si>
  <si>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</si>
  <si>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</si>
  <si>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</si>
  <si>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</si>
  <si>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</si>
  <si>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</si>
  <si>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</si>
  <si>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</si>
  <si>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</si>
  <si>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</si>
  <si>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</si>
  <si>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</si>
  <si>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</si>
  <si>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</si>
  <si>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</si>
  <si>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</si>
  <si>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</si>
  <si>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</si>
  <si>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</si>
  <si>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</si>
  <si>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</si>
  <si>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</si>
  <si>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</si>
  <si>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</si>
  <si>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</si>
  <si>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</si>
  <si>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</si>
  <si>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</si>
  <si>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</si>
  <si>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</si>
  <si>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</si>
  <si>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</si>
  <si>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</si>
  <si>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</si>
  <si>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</si>
  <si>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</si>
  <si>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</si>
  <si>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</si>
  <si>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</si>
  <si>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</si>
  <si>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</si>
  <si>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</si>
  <si>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</si>
  <si>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</si>
  <si>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</si>
  <si>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</si>
  <si>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</si>
  <si>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</si>
  <si>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</si>
  <si>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</si>
  <si>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</si>
  <si>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</si>
  <si>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</si>
  <si>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</si>
  <si>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</si>
  <si>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</si>
  <si>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</si>
  <si>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</si>
  <si>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</si>
  <si>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</si>
  <si>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</si>
  <si>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</si>
  <si>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</si>
  <si>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</si>
  <si>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</si>
  <si>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</si>
  <si>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</si>
  <si>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</si>
  <si>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</si>
  <si>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</si>
  <si>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</si>
  <si>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</si>
  <si>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</si>
  <si>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</si>
  <si>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</si>
  <si>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</si>
  <si>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</si>
  <si>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</si>
  <si>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</si>
  <si>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</si>
  <si>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</si>
  <si>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</si>
  <si>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</si>
  <si>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</si>
  <si>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</si>
  <si>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</si>
  <si>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</si>
  <si>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</si>
  <si>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</si>
  <si>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</si>
  <si>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</si>
  <si>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</si>
  <si>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</si>
  <si>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</si>
  <si>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</si>
  <si>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</si>
  <si>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</si>
  <si>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</si>
  <si>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</si>
  <si>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</si>
  <si>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</si>
  <si>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</si>
  <si>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</si>
  <si>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</si>
  <si>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</si>
  <si>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</si>
  <si>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</si>
  <si>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</si>
  <si>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</si>
  <si>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</si>
  <si>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</si>
  <si>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</si>
  <si>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</si>
  <si>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</si>
  <si>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</si>
  <si>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</si>
  <si>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</si>
  <si>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</si>
  <si>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</si>
  <si>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</si>
  <si>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</si>
  <si>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</si>
  <si>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</si>
  <si>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</si>
  <si>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</si>
  <si>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</si>
  <si>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</si>
  <si>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</si>
  <si>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</si>
  <si>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</si>
  <si>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</si>
  <si>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</si>
  <si>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</si>
  <si>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</si>
  <si>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</si>
  <si>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</si>
  <si>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</si>
  <si>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</si>
  <si>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</si>
  <si>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</si>
  <si>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</si>
  <si>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</si>
  <si>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</si>
  <si>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</si>
  <si>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</si>
  <si>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</si>
  <si>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</si>
  <si>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</si>
  <si>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</si>
  <si>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</si>
  <si>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</si>
  <si>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</si>
  <si>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</si>
  <si>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</si>
  <si>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</si>
  <si>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</si>
  <si>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</si>
  <si>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</si>
  <si>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</si>
  <si>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</si>
  <si>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</si>
  <si>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</si>
  <si>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</si>
  <si>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</si>
  <si>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</si>
  <si>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</si>
  <si>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</si>
  <si>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</si>
  <si>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</si>
  <si>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</si>
  <si>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</si>
  <si>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</si>
  <si>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</si>
  <si>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</si>
  <si>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</si>
  <si>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</si>
  <si>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</si>
  <si>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</si>
  <si>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</si>
  <si>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</si>
  <si>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</si>
  <si>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</si>
  <si>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</si>
  <si>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</si>
  <si>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</si>
  <si>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</si>
  <si>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</si>
  <si>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</si>
  <si>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</si>
  <si>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</si>
  <si>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</si>
  <si>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</si>
  <si>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</si>
  <si>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</si>
  <si>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</si>
  <si>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</si>
  <si>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</si>
  <si>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</si>
  <si>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</si>
  <si>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</si>
  <si>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</si>
  <si>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</si>
  <si>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</si>
  <si>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</si>
  <si>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</si>
  <si>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</si>
  <si>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</si>
  <si>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</si>
  <si>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</si>
  <si>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</si>
  <si>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</si>
  <si>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</si>
  <si>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</si>
  <si>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</si>
  <si>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</si>
  <si>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</si>
  <si>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</si>
  <si>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</si>
  <si>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</si>
  <si>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</si>
  <si>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</si>
  <si>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</si>
  <si>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</si>
  <si>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</si>
  <si>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</si>
  <si>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</si>
  <si>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</si>
  <si>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</si>
  <si>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</si>
  <si>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</si>
  <si>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</si>
  <si>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</si>
  <si>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</si>
  <si>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</si>
  <si>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</si>
  <si>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</si>
  <si>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</si>
  <si>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</si>
  <si>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</si>
  <si>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</si>
  <si>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</si>
  <si>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</si>
  <si>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</si>
  <si>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</si>
  <si>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</si>
  <si>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</si>
  <si>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</si>
  <si>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</si>
  <si>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</si>
  <si>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</si>
  <si>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</si>
  <si>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</si>
  <si>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</si>
  <si>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</si>
  <si>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</si>
  <si>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</si>
  <si>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</si>
  <si>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</si>
  <si>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</si>
  <si>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</si>
  <si>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</si>
  <si>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</si>
  <si>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</si>
  <si>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</si>
  <si>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</si>
  <si>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</si>
  <si>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</si>
  <si>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</si>
  <si>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</si>
  <si>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</si>
  <si>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</si>
  <si>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</si>
  <si>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</si>
  <si>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</si>
  <si>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</si>
  <si>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</si>
  <si>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</si>
  <si>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</si>
  <si>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</si>
  <si>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</si>
  <si>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</si>
  <si>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</si>
  <si>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</si>
  <si>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</si>
  <si>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</si>
  <si>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</si>
  <si>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</si>
  <si>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</si>
  <si>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</si>
  <si>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</si>
  <si>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</si>
  <si>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</si>
  <si>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</si>
  <si>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</si>
  <si>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</si>
  <si>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</si>
  <si>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</si>
  <si>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</si>
  <si>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</si>
  <si>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</si>
  <si>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</si>
  <si>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</si>
  <si>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</si>
  <si>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</si>
  <si>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</si>
  <si>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</si>
  <si>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</si>
  <si>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</si>
  <si>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</si>
  <si>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</si>
  <si>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</si>
  <si>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</si>
  <si>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</si>
  <si>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</si>
  <si>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</si>
  <si>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</si>
  <si>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</si>
  <si>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</si>
  <si>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</si>
  <si>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</si>
  <si>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</si>
  <si>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</si>
  <si>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</si>
  <si>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</si>
  <si>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</si>
  <si>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</si>
  <si>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</si>
  <si>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</si>
  <si>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</si>
  <si>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</si>
  <si>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</si>
  <si>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</si>
  <si>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</si>
  <si>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</si>
  <si>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</si>
  <si>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</si>
  <si>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</si>
  <si>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</si>
  <si>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</si>
  <si>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</si>
  <si>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</si>
  <si>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</si>
  <si>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</si>
  <si>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</si>
  <si>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</si>
  <si>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</si>
  <si>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</si>
  <si>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</si>
  <si>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</si>
  <si>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</si>
  <si>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</si>
  <si>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</si>
  <si>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</si>
  <si>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</si>
  <si>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</si>
  <si>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</si>
  <si>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</si>
  <si>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</si>
  <si>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</si>
  <si>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</si>
  <si>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</si>
  <si>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</si>
  <si>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</si>
  <si>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</si>
  <si>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</si>
  <si>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</si>
  <si>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</si>
  <si>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</si>
  <si>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</si>
  <si>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</si>
  <si>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</si>
  <si>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</si>
  <si>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</si>
  <si>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</si>
  <si>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</si>
  <si>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</si>
  <si>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</si>
  <si>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</si>
  <si>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</si>
  <si>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</si>
  <si>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</si>
  <si>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</si>
  <si>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</si>
  <si>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</si>
  <si>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</si>
  <si>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</si>
  <si>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</si>
  <si>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</si>
  <si>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</si>
  <si>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</si>
  <si>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</si>
  <si>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</si>
  <si>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</si>
  <si>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</si>
  <si>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</si>
  <si>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</si>
  <si>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</si>
  <si>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</si>
  <si>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</si>
  <si>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</si>
  <si>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</si>
  <si>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</si>
  <si>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</si>
  <si>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</si>
  <si>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</si>
  <si>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</si>
  <si>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</si>
  <si>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</si>
  <si>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</si>
  <si>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</si>
  <si>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</si>
  <si>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</si>
  <si>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</si>
  <si>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</si>
  <si>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</si>
  <si>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</si>
  <si>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</si>
  <si>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</si>
  <si>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</si>
  <si>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</si>
  <si>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</si>
  <si>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</si>
  <si>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</si>
  <si>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</si>
  <si>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</si>
  <si>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</si>
  <si>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</si>
  <si>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</si>
  <si>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</si>
  <si>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</si>
  <si>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</si>
  <si>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</si>
  <si>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</si>
  <si>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</si>
  <si>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</si>
  <si>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</si>
  <si>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</si>
  <si>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</si>
  <si>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</si>
  <si>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</si>
  <si>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</si>
  <si>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</si>
  <si>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</si>
  <si>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</si>
  <si>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</si>
  <si>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</si>
  <si>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</si>
  <si>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</si>
  <si>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</si>
  <si>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</si>
  <si>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</si>
  <si>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</si>
  <si>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</si>
  <si>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</si>
  <si>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</si>
  <si>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</si>
  <si>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</si>
  <si>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</si>
  <si>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</si>
  <si>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</si>
  <si>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</si>
  <si>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</si>
  <si>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</si>
  <si>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</si>
  <si>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</si>
  <si>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</si>
  <si>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</si>
  <si>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</si>
  <si>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</si>
  <si>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</si>
  <si>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</si>
  <si>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</si>
  <si>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</si>
  <si>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</si>
  <si>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</si>
  <si>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</si>
  <si>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</si>
  <si>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</si>
  <si>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</si>
  <si>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</si>
  <si>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</si>
  <si>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</si>
  <si>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</si>
  <si>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</si>
  <si>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</si>
  <si>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</si>
  <si>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</si>
  <si>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</si>
  <si>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</si>
  <si>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</si>
  <si>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</si>
  <si>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</si>
  <si>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</si>
  <si>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</si>
  <si>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</si>
  <si>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</si>
  <si>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</si>
  <si>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</si>
  <si>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</si>
  <si>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</si>
  <si>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</si>
  <si>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</si>
  <si>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</si>
  <si>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</si>
  <si>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</si>
  <si>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</si>
  <si>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</si>
  <si>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</si>
  <si>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</si>
  <si>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</si>
  <si>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</si>
  <si>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</si>
  <si>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</si>
  <si>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</si>
  <si>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</si>
  <si>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</si>
  <si>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</si>
  <si>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</si>
  <si>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</si>
  <si>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</si>
  <si>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</si>
  <si>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</si>
  <si>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</si>
  <si>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</si>
  <si>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</si>
  <si>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</si>
  <si>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</si>
  <si>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</si>
  <si>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</si>
  <si>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</si>
  <si>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</si>
  <si>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</si>
  <si>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</si>
  <si>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</si>
  <si>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</si>
  <si>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</si>
  <si>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</si>
  <si>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</si>
  <si>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</si>
  <si>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</si>
  <si>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</si>
  <si>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</si>
  <si>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</si>
  <si>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</si>
  <si>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</si>
  <si>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</si>
  <si>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</si>
  <si>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</si>
  <si>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</si>
  <si>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</si>
  <si>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</si>
  <si>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</si>
  <si>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</si>
  <si>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</si>
  <si>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</si>
  <si>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</si>
  <si>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</si>
  <si>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</si>
  <si>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</si>
  <si>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</si>
  <si>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</si>
  <si>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</si>
  <si>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</si>
  <si>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</si>
  <si>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</si>
  <si>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</si>
  <si>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</si>
  <si>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</si>
  <si>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</si>
  <si>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</si>
  <si>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</si>
  <si>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</si>
  <si>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</si>
  <si>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</si>
  <si>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</si>
  <si>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</si>
  <si>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</si>
  <si>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</si>
  <si>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</si>
  <si>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</si>
  <si>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</si>
  <si>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</si>
  <si>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</si>
  <si>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</si>
  <si>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</si>
  <si>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</si>
  <si>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</si>
  <si>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</si>
  <si>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</si>
  <si>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</si>
  <si>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</si>
  <si>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</si>
  <si>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</si>
  <si>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</si>
  <si>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</si>
  <si>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</si>
  <si>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</si>
  <si>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</si>
  <si>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</si>
  <si>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</si>
  <si>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</si>
  <si>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</si>
  <si>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</si>
  <si>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</si>
  <si>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</si>
  <si>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</si>
  <si>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</si>
  <si>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</si>
  <si>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</si>
  <si>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</si>
  <si>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</si>
  <si>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</si>
  <si>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</si>
  <si>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</si>
  <si>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</si>
  <si>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</si>
  <si>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</si>
  <si>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</si>
  <si>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</si>
  <si>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</si>
  <si>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</si>
  <si>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</si>
  <si>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</si>
  <si>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</si>
  <si>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</si>
  <si>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</si>
  <si>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</si>
  <si>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</si>
  <si>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</si>
  <si>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</si>
  <si>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</si>
  <si>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</si>
  <si>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</si>
  <si>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</si>
  <si>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</si>
  <si>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</si>
  <si>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</si>
  <si>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</si>
  <si>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</si>
  <si>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</si>
  <si>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</si>
  <si>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</si>
  <si>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</si>
  <si>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</si>
  <si>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</si>
  <si>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</si>
  <si>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</si>
  <si>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</si>
  <si>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</si>
  <si>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</si>
  <si>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</si>
  <si>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</si>
  <si>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</si>
  <si>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</si>
  <si>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</si>
  <si>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</si>
  <si>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</si>
  <si>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</si>
  <si>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</si>
  <si>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</si>
  <si>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</si>
  <si>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</si>
  <si>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</si>
  <si>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</si>
  <si>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</si>
  <si>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</si>
  <si>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</si>
  <si>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</si>
  <si>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</si>
  <si>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</si>
  <si>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</si>
  <si>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</si>
  <si>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</si>
  <si>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</si>
  <si>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</si>
  <si>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</si>
  <si>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</si>
  <si>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</si>
  <si>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</si>
  <si>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</si>
  <si>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</si>
  <si>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</si>
  <si>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</si>
  <si>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</si>
  <si>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</si>
  <si>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</si>
  <si>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</si>
  <si>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</si>
  <si>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</si>
  <si>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</si>
  <si>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</si>
  <si>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</si>
  <si>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</si>
  <si>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</si>
  <si>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</si>
  <si>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</si>
  <si>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</si>
  <si>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</si>
  <si>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</si>
  <si>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</si>
  <si>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</si>
  <si>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</si>
  <si>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</si>
  <si>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</si>
  <si>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</si>
  <si>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</si>
  <si>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</si>
  <si>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</si>
  <si>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</si>
  <si>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</si>
  <si>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</si>
  <si>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</si>
  <si>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</si>
  <si>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</si>
  <si>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</si>
  <si>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</si>
  <si>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</si>
  <si>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</si>
  <si>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</si>
  <si>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</si>
  <si>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</si>
  <si>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</si>
  <si>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</si>
  <si>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</si>
  <si>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</si>
  <si>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</si>
  <si>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</si>
  <si>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</si>
  <si>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</si>
  <si>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</si>
  <si>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</si>
  <si>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</si>
  <si>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</si>
  <si>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</si>
  <si>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</si>
  <si>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</si>
  <si>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</si>
  <si>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</si>
  <si>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</si>
  <si>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</si>
  <si>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</si>
  <si>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</si>
  <si>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</si>
  <si>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</si>
  <si>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</si>
  <si>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</si>
  <si>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</si>
  <si>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</si>
  <si>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</si>
  <si>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</si>
  <si>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</si>
  <si>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</si>
  <si>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</si>
  <si>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</si>
  <si>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</si>
  <si>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</si>
  <si>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</si>
  <si>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</si>
  <si>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</si>
  <si>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</si>
  <si>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</si>
  <si>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</si>
  <si>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</si>
  <si>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</si>
  <si>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</si>
  <si>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</si>
  <si>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</si>
  <si>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</si>
  <si>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</si>
  <si>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</si>
  <si>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</si>
  <si>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</si>
  <si>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</si>
  <si>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</si>
  <si>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</si>
  <si>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</si>
  <si>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</si>
  <si>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</si>
  <si>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</si>
  <si>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</si>
  <si>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</si>
  <si>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</si>
  <si>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</si>
  <si>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</si>
  <si>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</si>
  <si>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</si>
  <si>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</si>
  <si>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</si>
  <si>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</si>
  <si>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</si>
  <si>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</si>
  <si>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</si>
  <si>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</si>
  <si>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</si>
  <si>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</si>
  <si>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</si>
  <si>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</si>
  <si>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</si>
  <si>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</si>
  <si>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</si>
  <si>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</si>
  <si>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</si>
  <si>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</si>
  <si>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</si>
  <si>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</si>
  <si>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</si>
  <si>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</si>
  <si>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</si>
  <si>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</si>
  <si>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</si>
  <si>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</si>
  <si>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</si>
  <si>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</si>
  <si>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</si>
  <si>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</si>
  <si>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</si>
  <si>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</si>
  <si>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</si>
  <si>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</si>
  <si>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</si>
  <si>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</si>
  <si>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</si>
  <si>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</si>
  <si>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</si>
  <si>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</si>
  <si>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</si>
  <si>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</si>
  <si>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</si>
  <si>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</si>
  <si>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</si>
  <si>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</si>
  <si>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</si>
  <si>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</si>
  <si>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</si>
  <si>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</si>
  <si>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</si>
  <si>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</si>
  <si>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</si>
  <si>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</si>
  <si>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</si>
  <si>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</si>
  <si>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</si>
  <si>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</si>
  <si>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</si>
  <si>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</si>
  <si>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</si>
  <si>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</si>
  <si>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</si>
  <si>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</si>
  <si>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</si>
  <si>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</si>
  <si>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</si>
  <si>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</si>
  <si>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</si>
  <si>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</si>
  <si>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</si>
  <si>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</si>
  <si>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</si>
  <si>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</si>
  <si>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</si>
  <si>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</si>
  <si>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</si>
  <si>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</si>
  <si>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</si>
  <si>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</si>
  <si>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</si>
  <si>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</si>
  <si>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</si>
  <si>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</si>
  <si>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</si>
  <si>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</si>
  <si>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</si>
  <si>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</si>
  <si>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</si>
  <si>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</si>
  <si>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</si>
  <si>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</si>
  <si>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</si>
  <si>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</si>
  <si>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</si>
  <si>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</si>
  <si>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</si>
  <si>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</si>
  <si>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</si>
  <si>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</si>
  <si>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</si>
  <si>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</si>
  <si>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</si>
  <si>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</si>
  <si>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</si>
  <si>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</si>
  <si>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</si>
  <si>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</si>
  <si>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</si>
  <si>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</si>
  <si>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</si>
  <si>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</si>
  <si>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</si>
  <si>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</si>
  <si>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</si>
  <si>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</si>
  <si>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</si>
  <si>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</si>
  <si>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</si>
  <si>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</si>
  <si>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</si>
  <si>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</si>
  <si>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</si>
  <si>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</si>
  <si>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</si>
  <si>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</si>
  <si>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</si>
  <si>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</si>
  <si>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</si>
  <si>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</si>
  <si>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</si>
  <si>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</si>
  <si>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</si>
  <si>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</si>
  <si>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</si>
  <si>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</si>
  <si>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</si>
  <si>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</si>
  <si>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</si>
  <si>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</si>
  <si>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</si>
  <si>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</si>
  <si>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</si>
  <si>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</si>
  <si>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</si>
  <si>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</si>
  <si>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</si>
  <si>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</si>
  <si>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</si>
  <si>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</si>
  <si>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</si>
  <si>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</si>
  <si>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</si>
  <si>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</si>
  <si>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</si>
  <si>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</si>
  <si>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</si>
  <si>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</si>
  <si>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</si>
  <si>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</si>
  <si>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</si>
  <si>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</si>
  <si>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</si>
  <si>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</si>
  <si>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</si>
  <si>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</si>
  <si>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</si>
  <si>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</si>
  <si>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</si>
  <si>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</si>
  <si>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</si>
  <si>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</si>
  <si>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</si>
  <si>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</si>
  <si>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</si>
  <si>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</si>
  <si>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</si>
  <si>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</si>
  <si>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</si>
  <si>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</si>
  <si>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</si>
  <si>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</si>
  <si>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</si>
  <si>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</si>
  <si>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</si>
  <si>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</si>
  <si>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</si>
  <si>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</si>
  <si>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</si>
  <si>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</si>
  <si>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</si>
  <si>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</si>
  <si>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</si>
  <si>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</si>
  <si>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</si>
  <si>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</si>
  <si>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</si>
  <si>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</si>
  <si>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</si>
  <si>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</si>
  <si>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</si>
  <si>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</si>
  <si>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</si>
  <si>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</si>
  <si>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</si>
  <si>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</si>
  <si>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</si>
  <si>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</si>
  <si>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</si>
  <si>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</si>
  <si>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</si>
  <si>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</si>
  <si>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</si>
  <si>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</si>
  <si>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</si>
  <si>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</si>
  <si>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</si>
  <si>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</si>
  <si>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</si>
  <si>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</si>
  <si>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</si>
  <si>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</si>
  <si>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</si>
  <si>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</si>
  <si>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</si>
  <si>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</si>
  <si>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</si>
  <si>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</si>
  <si>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</si>
  <si>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</si>
  <si>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</si>
  <si>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</si>
  <si>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</si>
  <si>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</si>
  <si>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</si>
  <si>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</si>
  <si>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</si>
  <si>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</si>
  <si>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</si>
  <si>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</si>
  <si>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</si>
  <si>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</si>
  <si>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</si>
  <si>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</si>
  <si>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</si>
  <si>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</si>
  <si>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</si>
  <si>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</si>
  <si>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</si>
  <si>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</si>
  <si>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</si>
  <si>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</si>
  <si>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</si>
  <si>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</si>
  <si>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</si>
  <si>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</si>
  <si>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</si>
  <si>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</si>
  <si>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</si>
  <si>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</si>
  <si>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</si>
  <si>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</si>
  <si>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</si>
  <si>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</si>
  <si>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</si>
  <si>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</si>
  <si>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</si>
  <si>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</si>
  <si>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</si>
  <si>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</si>
  <si>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</si>
  <si>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</si>
  <si>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</si>
  <si>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</si>
  <si>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</si>
  <si>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</si>
  <si>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</si>
  <si>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</si>
  <si>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</si>
  <si>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</si>
  <si>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</si>
  <si>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</si>
  <si>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</si>
  <si>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</si>
  <si>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</si>
  <si>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</si>
  <si>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</si>
  <si>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</si>
  <si>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</si>
  <si>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</si>
  <si>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</si>
  <si>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</si>
  <si>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</si>
  <si>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</si>
  <si>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</si>
  <si>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</si>
  <si>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</si>
  <si>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</si>
  <si>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</si>
  <si>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</si>
  <si>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</si>
  <si>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</si>
  <si>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</si>
  <si>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</si>
  <si>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</si>
  <si>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</si>
  <si>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</si>
  <si>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</si>
  <si>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</si>
  <si>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</si>
  <si>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</si>
  <si>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</si>
  <si>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</si>
  <si>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</si>
  <si>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</si>
  <si>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</si>
  <si>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</si>
  <si>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</si>
  <si>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</si>
  <si>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</si>
  <si>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</si>
  <si>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</si>
  <si>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</si>
  <si>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</si>
  <si>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</si>
  <si>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</si>
  <si>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</si>
  <si>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</si>
  <si>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</si>
  <si>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</si>
  <si>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</si>
  <si>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</si>
  <si>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</si>
  <si>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</si>
  <si>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</si>
  <si>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</si>
  <si>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</si>
  <si>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</si>
  <si>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</si>
  <si>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</si>
  <si>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</si>
  <si>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</si>
  <si>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</si>
  <si>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</si>
  <si>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</si>
  <si>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</si>
  <si>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</si>
  <si>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</si>
  <si>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</si>
  <si>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</si>
  <si>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</si>
  <si>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</si>
  <si>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</si>
  <si>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</si>
  <si>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</si>
  <si>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</si>
  <si>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</si>
  <si>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</si>
  <si>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</si>
  <si>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</si>
  <si>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</si>
  <si>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</si>
  <si>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</si>
  <si>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</si>
  <si>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</si>
  <si>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</si>
  <si>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</si>
  <si>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</si>
  <si>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</si>
  <si>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</si>
  <si>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</si>
  <si>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</si>
  <si>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</si>
  <si>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</si>
  <si>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</si>
  <si>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</si>
  <si>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</si>
  <si>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</si>
  <si>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</si>
  <si>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</si>
  <si>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</si>
  <si>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</si>
  <si>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</si>
  <si>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</si>
  <si>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</si>
  <si>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</si>
  <si>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</si>
  <si>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</si>
  <si>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</si>
  <si>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</si>
  <si>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</si>
  <si>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</si>
  <si>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</si>
  <si>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</si>
  <si>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</si>
  <si>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</si>
  <si>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</si>
  <si>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</si>
  <si>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</si>
  <si>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</si>
  <si>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</si>
  <si>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</si>
  <si>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</si>
  <si>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</si>
  <si>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</si>
  <si>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</si>
  <si>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</si>
  <si>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</si>
  <si>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</si>
  <si>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</si>
  <si>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</si>
  <si>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</si>
  <si>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</si>
  <si>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</si>
  <si>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</si>
  <si>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</si>
  <si>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</si>
  <si>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</si>
  <si>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</si>
  <si>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</si>
  <si>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</si>
  <si>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</si>
  <si>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</si>
  <si>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</si>
  <si>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</si>
  <si>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</si>
  <si>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</si>
  <si>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</si>
  <si>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</si>
  <si>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</si>
  <si>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</si>
  <si>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</si>
  <si>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</si>
  <si>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</si>
  <si>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</si>
  <si>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</si>
  <si>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</si>
  <si>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</si>
  <si>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</si>
  <si>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</si>
  <si>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</si>
  <si>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</si>
  <si>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</si>
  <si>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</si>
  <si>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</si>
  <si>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</si>
  <si>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</si>
  <si>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</si>
  <si>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</si>
  <si>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</si>
  <si>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</si>
  <si>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</si>
  <si>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</si>
  <si>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</si>
  <si>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</si>
  <si>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</si>
  <si>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</si>
  <si>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</si>
  <si>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</si>
  <si>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</si>
  <si>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</si>
  <si>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</si>
  <si>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</si>
  <si>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</si>
  <si>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</si>
  <si>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</si>
  <si>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</si>
  <si>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</si>
  <si>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</si>
  <si>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</si>
  <si>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</si>
  <si>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</si>
  <si>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</si>
  <si>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</si>
  <si>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</si>
  <si>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</si>
  <si>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</si>
  <si>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</si>
  <si>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</si>
  <si>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</si>
  <si>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</si>
  <si>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</si>
  <si>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</si>
  <si>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</si>
  <si>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</si>
  <si>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</si>
  <si>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</si>
  <si>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</si>
  <si>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</si>
  <si>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</si>
  <si>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</si>
  <si>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</si>
  <si>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</si>
  <si>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</si>
  <si>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</si>
  <si>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</si>
  <si>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</si>
  <si>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</si>
  <si>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</si>
  <si>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</si>
  <si>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</si>
  <si>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</si>
  <si>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</si>
  <si>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</si>
  <si>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</si>
  <si>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</si>
  <si>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</si>
  <si>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</si>
  <si>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</si>
  <si>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</si>
  <si>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</si>
  <si>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</si>
  <si>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</si>
  <si>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</si>
  <si>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</si>
  <si>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</si>
  <si>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</si>
  <si>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</si>
  <si>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</si>
  <si>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</si>
  <si>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</si>
  <si>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</si>
  <si>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</si>
  <si>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</si>
  <si>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</si>
  <si>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</si>
  <si>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</si>
  <si>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</si>
  <si>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</si>
  <si>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</si>
  <si>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</si>
  <si>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</si>
  <si>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</si>
  <si>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</si>
  <si>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</si>
  <si>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</si>
  <si>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</si>
  <si>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</si>
  <si>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</si>
  <si>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</si>
  <si>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</si>
  <si>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</si>
  <si>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</si>
  <si>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</si>
  <si>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</si>
  <si>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</si>
  <si>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</si>
  <si>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</si>
  <si>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</si>
  <si>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</si>
  <si>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</si>
  <si>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</si>
  <si>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</si>
  <si>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</si>
  <si>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</si>
  <si>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</si>
  <si>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</si>
  <si>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</si>
  <si>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</si>
  <si>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</si>
  <si>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</si>
  <si>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</si>
  <si>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</si>
  <si>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</si>
  <si>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</si>
  <si>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</si>
  <si>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</si>
  <si>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</si>
  <si>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</si>
  <si>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</si>
  <si>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</si>
  <si>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</si>
  <si>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</si>
  <si>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</si>
  <si>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</si>
  <si>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</si>
  <si>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</si>
  <si>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</si>
  <si>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</si>
  <si>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</si>
  <si>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</si>
  <si>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</si>
  <si>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</si>
  <si>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</si>
  <si>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</si>
  <si>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</si>
  <si>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</si>
  <si>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</si>
  <si>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</si>
  <si>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</si>
  <si>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</si>
  <si>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</si>
  <si>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</si>
  <si>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</si>
  <si>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</si>
  <si>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</si>
  <si>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</si>
  <si>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</si>
  <si>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</si>
  <si>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</si>
  <si>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</si>
  <si>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</si>
  <si>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</si>
  <si>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</si>
  <si>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</si>
  <si>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</si>
  <si>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</si>
  <si>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</si>
  <si>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</si>
  <si>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</si>
  <si>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</si>
  <si>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</si>
  <si>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</si>
  <si>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</si>
  <si>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</si>
  <si>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</si>
  <si>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</si>
  <si>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</si>
  <si>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</si>
  <si>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</si>
  <si>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</si>
  <si>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</si>
  <si>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</si>
  <si>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</si>
  <si>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</si>
  <si>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</si>
  <si>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</si>
  <si>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</si>
  <si>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</si>
  <si>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</si>
  <si>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</si>
  <si>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</si>
  <si>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</si>
  <si>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</si>
  <si>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</si>
  <si>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</si>
  <si>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</si>
  <si>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</si>
  <si>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</si>
  <si>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</si>
  <si>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</si>
  <si>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</si>
  <si>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</si>
  <si>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</si>
  <si>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</si>
  <si>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</si>
  <si>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</si>
  <si>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</si>
  <si>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</si>
  <si>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</si>
  <si>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</si>
  <si>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</si>
  <si>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</si>
  <si>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</si>
  <si>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</si>
  <si>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</si>
  <si>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</si>
  <si>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</si>
  <si>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</si>
  <si>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</si>
  <si>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</si>
  <si>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</si>
  <si>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</si>
  <si>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</si>
  <si>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</si>
  <si>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</si>
  <si>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</si>
  <si>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</si>
  <si>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</si>
  <si>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</si>
  <si>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</si>
  <si>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</si>
  <si>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</si>
  <si>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</si>
  <si>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</si>
  <si>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</si>
  <si>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</si>
  <si>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</si>
  <si>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</si>
  <si>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</si>
  <si>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</si>
  <si>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</si>
  <si>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</si>
  <si>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</si>
  <si>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</si>
  <si>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</si>
  <si>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</si>
  <si>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</si>
  <si>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</si>
  <si>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</si>
  <si>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</si>
  <si>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</si>
  <si>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</si>
  <si>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</si>
  <si>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</si>
  <si>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</si>
  <si>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</si>
  <si>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</si>
  <si>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</si>
  <si>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</si>
  <si>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</si>
  <si>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</si>
  <si>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</si>
  <si>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</si>
  <si>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</si>
  <si>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</si>
  <si>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</si>
  <si>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</si>
  <si>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</si>
  <si>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</si>
  <si>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</si>
  <si>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</si>
  <si>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</si>
  <si>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</si>
  <si>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</si>
  <si>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</si>
  <si>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</si>
  <si>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</si>
  <si>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</si>
  <si>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</si>
  <si>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</si>
  <si>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</si>
  <si>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</si>
  <si>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</si>
  <si>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</si>
  <si>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</si>
  <si>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</si>
  <si>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</si>
  <si>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</si>
  <si>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</si>
  <si>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</si>
  <si>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</si>
  <si>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</si>
  <si>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</si>
  <si>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</si>
  <si>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</si>
  <si>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</si>
  <si>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</si>
  <si>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</si>
  <si>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</si>
  <si>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</si>
  <si>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</si>
  <si>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</si>
  <si>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</si>
  <si>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</si>
  <si>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</si>
  <si>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</si>
  <si>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</si>
  <si>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</si>
  <si>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</si>
  <si>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</si>
  <si>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</si>
  <si>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</si>
  <si>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</si>
  <si>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</si>
  <si>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</si>
  <si>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</si>
  <si>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</si>
  <si>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</si>
  <si>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</si>
  <si>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</si>
  <si>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</si>
  <si>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</si>
  <si>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</si>
  <si>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</si>
  <si>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</si>
  <si>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</si>
  <si>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</si>
  <si>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</si>
  <si>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</si>
  <si>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</si>
  <si>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</si>
  <si>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</si>
  <si>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</si>
  <si>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</si>
  <si>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</si>
  <si>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</si>
  <si>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</si>
  <si>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</si>
  <si>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</si>
  <si>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</si>
  <si>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</si>
  <si>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</si>
  <si>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</si>
  <si>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</si>
  <si>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</si>
  <si>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</si>
  <si>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</si>
  <si>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</si>
  <si>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</si>
  <si>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</si>
  <si>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</si>
  <si>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</si>
  <si>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</si>
  <si>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</si>
  <si>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</si>
  <si>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</si>
  <si>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</si>
  <si>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</si>
  <si>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</si>
  <si>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</si>
  <si>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</si>
  <si>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</si>
  <si>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</si>
  <si>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</si>
  <si>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</si>
  <si>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</si>
  <si>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</si>
  <si>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</si>
  <si>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</si>
  <si>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</si>
  <si>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</si>
  <si>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</si>
  <si>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</si>
  <si>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</si>
  <si>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</si>
  <si>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</si>
  <si>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</si>
  <si>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</si>
  <si>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</si>
  <si>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</si>
  <si>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</si>
  <si>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</si>
  <si>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</si>
  <si>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</si>
  <si>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</si>
  <si>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</si>
  <si>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</si>
  <si>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</si>
  <si>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</si>
  <si>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</si>
  <si>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</si>
  <si>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</si>
  <si>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</si>
  <si>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</si>
  <si>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</si>
  <si>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</si>
  <si>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</si>
  <si>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</si>
  <si>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</si>
  <si>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</si>
  <si>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</si>
  <si>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</si>
  <si>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</si>
  <si>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</si>
  <si>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</si>
  <si>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</si>
  <si>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</si>
  <si>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</si>
  <si>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</si>
  <si>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</si>
  <si>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</si>
  <si>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</si>
  <si>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</si>
  <si>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</si>
  <si>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</si>
  <si>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</si>
  <si>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</si>
  <si>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</si>
  <si>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</si>
  <si>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</si>
  <si>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</si>
  <si>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</si>
  <si>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</si>
  <si>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</si>
  <si>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</si>
  <si>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</si>
  <si>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</si>
  <si>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</si>
  <si>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</si>
  <si>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</si>
  <si>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</si>
  <si>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</si>
  <si>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</si>
  <si>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</si>
  <si>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</si>
  <si>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</si>
  <si>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</si>
  <si>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</si>
  <si>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</si>
  <si>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</si>
  <si>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</si>
  <si>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</si>
  <si>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</si>
  <si>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</si>
  <si>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</si>
  <si>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</si>
  <si>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</si>
  <si>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</si>
  <si>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</si>
  <si>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</si>
  <si>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</si>
  <si>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</si>
  <si>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</si>
  <si>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</si>
  <si>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</si>
  <si>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</si>
  <si>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</si>
  <si>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</si>
  <si>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</si>
  <si>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</si>
  <si>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</si>
  <si>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</si>
  <si>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</si>
  <si>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</si>
  <si>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</si>
  <si>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</si>
  <si>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</si>
  <si>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</si>
  <si>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</si>
  <si>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</si>
  <si>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</si>
  <si>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</si>
  <si>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</si>
  <si>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</si>
  <si>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</si>
  <si>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</si>
  <si>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</si>
  <si>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</si>
  <si>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</si>
  <si>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</si>
  <si>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</si>
  <si>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</si>
  <si>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</si>
  <si>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</si>
  <si>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</si>
  <si>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</si>
  <si>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</si>
  <si>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</si>
  <si>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</si>
  <si>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</si>
  <si>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</si>
  <si>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</si>
  <si>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</si>
  <si>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</si>
  <si>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</si>
  <si>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</si>
  <si>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</si>
  <si>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</si>
  <si>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</si>
  <si>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</si>
  <si>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</si>
  <si>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</si>
  <si>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</si>
  <si>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</si>
  <si>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</si>
  <si>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</si>
  <si>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</si>
  <si>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</si>
  <si>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</si>
  <si>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</si>
  <si>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</si>
  <si>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</si>
  <si>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</si>
  <si>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</si>
  <si>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</si>
  <si>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</si>
  <si>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</si>
  <si>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</si>
  <si>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</si>
  <si>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</si>
  <si>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</si>
  <si>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</si>
  <si>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</si>
  <si>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</si>
  <si>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</si>
  <si>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</si>
  <si>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</si>
  <si>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</si>
  <si>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</si>
  <si>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</si>
  <si>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</si>
  <si>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</si>
  <si>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</si>
  <si>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</si>
  <si>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</si>
  <si>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</si>
  <si>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</si>
  <si>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</si>
  <si>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</si>
  <si>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</si>
  <si>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</si>
  <si>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</si>
  <si>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</si>
  <si>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</si>
  <si>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</si>
  <si>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</si>
  <si>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</si>
  <si>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</si>
  <si>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</si>
  <si>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</si>
  <si>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</si>
  <si>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</si>
  <si>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</si>
  <si>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</si>
  <si>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</si>
  <si>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</si>
  <si>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</si>
  <si>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</si>
  <si>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</si>
  <si>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</si>
  <si>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</si>
  <si>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</si>
  <si>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</si>
  <si>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</si>
  <si>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</si>
  <si>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</si>
  <si>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</si>
  <si>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</si>
  <si>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</si>
  <si>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</si>
  <si>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</si>
  <si>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</si>
  <si>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</si>
  <si>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</si>
  <si>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</si>
  <si>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</si>
  <si>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</si>
  <si>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</si>
  <si>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</si>
  <si>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</si>
  <si>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</si>
  <si>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</si>
  <si>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</si>
  <si>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</si>
  <si>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</si>
  <si>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</si>
  <si>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</si>
  <si>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</si>
  <si>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</si>
  <si>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</si>
  <si>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</si>
  <si>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</si>
  <si>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</si>
  <si>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</si>
  <si>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</si>
  <si>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</si>
  <si>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</si>
  <si>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</si>
  <si>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</si>
  <si>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</si>
  <si>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</si>
  <si>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</si>
  <si>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</si>
  <si>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</si>
  <si>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</si>
  <si>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</si>
  <si>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</si>
  <si>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</si>
  <si>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</si>
  <si>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</si>
  <si>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</si>
  <si>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</si>
  <si>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</si>
  <si>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</si>
  <si>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</si>
  <si>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</si>
  <si>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</si>
  <si>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</si>
  <si>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</si>
  <si>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</si>
  <si>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</si>
  <si>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</si>
  <si>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</si>
  <si>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</si>
  <si>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</si>
  <si>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</si>
  <si>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</si>
  <si>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</si>
  <si>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</si>
  <si>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</si>
  <si>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</si>
  <si>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</si>
  <si>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</si>
  <si>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</si>
  <si>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</si>
  <si>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</si>
  <si>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</si>
  <si>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</si>
  <si>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</si>
  <si>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</si>
  <si>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</si>
  <si>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</si>
  <si>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</si>
  <si>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</si>
  <si>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</si>
  <si>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</si>
  <si>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</si>
  <si>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</si>
  <si>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</si>
  <si>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</si>
  <si>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</si>
  <si>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</si>
  <si>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</si>
  <si>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</si>
  <si>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</si>
  <si>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</si>
  <si>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</si>
  <si>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</si>
  <si>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</si>
  <si>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</si>
  <si>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</si>
  <si>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</si>
  <si>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</si>
  <si>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</si>
  <si>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</si>
  <si>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</si>
  <si>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</si>
  <si>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</si>
  <si>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</si>
  <si>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</si>
  <si>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</si>
  <si>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</si>
  <si>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</si>
  <si>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</si>
  <si>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</si>
  <si>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</si>
  <si>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</si>
  <si>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</si>
  <si>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</si>
  <si>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</si>
  <si>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</si>
  <si>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</si>
  <si>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</si>
  <si>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</si>
  <si>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</si>
  <si>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</si>
  <si>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</si>
  <si>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</si>
  <si>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</si>
  <si>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</si>
  <si>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</si>
  <si>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</si>
  <si>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</si>
  <si>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</si>
  <si>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</si>
  <si>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</si>
  <si>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</si>
  <si>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</si>
  <si>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</si>
  <si>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</si>
  <si>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</si>
  <si>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</si>
  <si>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</si>
  <si>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</si>
  <si>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</si>
  <si>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</si>
  <si>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</si>
  <si>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</si>
  <si>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</si>
  <si>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</si>
  <si>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</si>
  <si>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</si>
  <si>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</si>
  <si>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</si>
  <si>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</si>
  <si>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</si>
  <si>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</si>
  <si>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</si>
  <si>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</si>
  <si>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</si>
  <si>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</si>
  <si>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</si>
  <si>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</si>
  <si>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</si>
  <si>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</si>
  <si>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</si>
  <si>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</si>
  <si>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</si>
  <si>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</si>
  <si>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</si>
  <si>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</si>
  <si>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</si>
  <si>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</si>
  <si>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</si>
  <si>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</si>
  <si>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</si>
  <si>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</si>
  <si>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</si>
  <si>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</si>
  <si>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</si>
  <si>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</si>
  <si>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</si>
  <si>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</si>
  <si>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</si>
  <si>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</si>
  <si>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</si>
  <si>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</si>
  <si>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</si>
  <si>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</si>
  <si>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</si>
  <si>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</si>
  <si>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</si>
  <si>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</si>
  <si>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</si>
  <si>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</si>
  <si>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</si>
  <si>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</si>
  <si>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</si>
  <si>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</si>
  <si>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</si>
  <si>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</si>
  <si>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</si>
  <si>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</si>
  <si>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</si>
  <si>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</si>
  <si>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</si>
  <si>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</si>
  <si>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</si>
  <si>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</si>
  <si>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</si>
  <si>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</si>
  <si>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</si>
  <si>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</si>
  <si>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</si>
  <si>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</si>
  <si>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</si>
  <si>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</si>
  <si>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</si>
  <si>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</si>
  <si>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</si>
  <si>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</si>
  <si>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</si>
  <si>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</si>
  <si>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</si>
  <si>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</si>
  <si>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</si>
  <si>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</si>
  <si>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</si>
  <si>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</si>
  <si>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</si>
  <si>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</si>
  <si>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</si>
  <si>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</si>
  <si>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</si>
  <si>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</si>
  <si>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</si>
  <si>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</si>
  <si>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</si>
  <si>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</si>
  <si>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</si>
  <si>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</si>
  <si>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</si>
  <si>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</si>
  <si>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</si>
  <si>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</si>
  <si>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</si>
  <si>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</si>
  <si>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</si>
  <si>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</si>
  <si>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</si>
  <si>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</si>
  <si>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</si>
  <si>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</si>
  <si>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</si>
  <si>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</si>
  <si>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</si>
  <si>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</si>
  <si>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</si>
  <si>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</si>
  <si>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</si>
  <si>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</si>
  <si>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</si>
  <si>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</si>
  <si>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</si>
  <si>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</si>
  <si>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</si>
  <si>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</si>
  <si>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</si>
  <si>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</si>
  <si>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</si>
  <si>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</si>
  <si>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</si>
  <si>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</si>
  <si>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</si>
  <si>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</si>
  <si>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</si>
  <si>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</si>
  <si>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</si>
  <si>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</si>
  <si>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</si>
  <si>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</si>
  <si>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</si>
  <si>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</si>
  <si>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</si>
  <si>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</si>
  <si>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</si>
  <si>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</si>
  <si>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</si>
  <si>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</si>
  <si>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</si>
  <si>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</si>
  <si>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</si>
  <si>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</si>
  <si>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</si>
  <si>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</si>
  <si>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</si>
  <si>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</si>
  <si>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</si>
  <si>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</si>
  <si>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</si>
  <si>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</si>
  <si>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</si>
  <si>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</si>
  <si>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</si>
  <si>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</si>
  <si>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</si>
  <si>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</si>
  <si>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</si>
  <si>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</si>
  <si>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</si>
  <si>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</si>
  <si>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</si>
  <si>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</si>
  <si>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</si>
  <si>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</si>
  <si>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</si>
  <si>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</si>
  <si>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</si>
  <si>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</si>
  <si>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</si>
  <si>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</si>
  <si>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</si>
  <si>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</si>
  <si>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</si>
  <si>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</si>
  <si>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</si>
  <si>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</si>
  <si>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</si>
  <si>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</si>
  <si>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</si>
  <si>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</si>
  <si>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</si>
  <si>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</si>
  <si>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</si>
  <si>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</si>
  <si>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</si>
  <si>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</si>
  <si>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</si>
  <si>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</si>
  <si>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</si>
  <si>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</si>
  <si>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</si>
  <si>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</si>
  <si>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</si>
  <si>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</si>
  <si>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</si>
  <si>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</si>
  <si>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</si>
  <si>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</si>
  <si>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</si>
  <si>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</si>
  <si>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</si>
  <si>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</si>
  <si>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</si>
  <si>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</si>
  <si>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</si>
  <si>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</si>
  <si>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</si>
  <si>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</si>
  <si>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</si>
  <si>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</si>
  <si>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</si>
  <si>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</si>
  <si>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</si>
  <si>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</si>
  <si>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</si>
  <si>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</si>
  <si>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</si>
  <si>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</si>
  <si>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</si>
  <si>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</si>
  <si>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</si>
  <si>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</si>
  <si>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</si>
  <si>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</si>
  <si>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</si>
  <si>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</si>
  <si>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</si>
  <si>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</si>
  <si>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</si>
  <si>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</si>
  <si>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</si>
  <si>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</si>
  <si>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</si>
  <si>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</si>
  <si>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</si>
  <si>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</si>
  <si>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</si>
  <si>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</si>
  <si>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</si>
  <si>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</si>
  <si>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</si>
  <si>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</si>
  <si>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</si>
  <si>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</si>
  <si>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</si>
  <si>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</si>
  <si>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</si>
  <si>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</si>
  <si>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</si>
  <si>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</si>
  <si>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</si>
  <si>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</si>
  <si>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</si>
  <si>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</si>
  <si>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</si>
  <si>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</si>
  <si>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</si>
  <si>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</si>
  <si>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</si>
  <si>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</si>
  <si>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</si>
  <si>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</si>
  <si>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</si>
  <si>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</si>
  <si>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</si>
  <si>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</si>
  <si>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</si>
  <si>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</si>
  <si>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</si>
  <si>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</si>
  <si>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</si>
  <si>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</si>
  <si>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</si>
  <si>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</si>
  <si>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</si>
  <si>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</si>
  <si>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</si>
  <si>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</si>
  <si>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</si>
  <si>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</si>
  <si>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</si>
  <si>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</si>
  <si>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</si>
  <si>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</si>
  <si>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</si>
  <si>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</si>
  <si>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</si>
  <si>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</si>
  <si>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</si>
  <si>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</si>
  <si>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</si>
  <si>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</si>
  <si>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</si>
  <si>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</si>
  <si>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</si>
  <si>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</si>
  <si>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</si>
  <si>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</si>
  <si>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</si>
  <si>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</si>
  <si>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</si>
  <si>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</si>
  <si>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</si>
  <si>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</si>
  <si>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</si>
  <si>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</si>
  <si>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</si>
  <si>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</si>
  <si>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</si>
  <si>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</si>
  <si>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</si>
  <si>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</si>
  <si>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</si>
  <si>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</si>
  <si>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</si>
  <si>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</si>
  <si>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</si>
  <si>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</si>
  <si>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</si>
  <si>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</si>
  <si>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</si>
  <si>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</si>
  <si>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</si>
  <si>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</si>
  <si>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</si>
  <si>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</si>
  <si>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</si>
  <si>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</si>
  <si>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</si>
  <si>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</si>
  <si>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</si>
  <si>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</si>
  <si>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</si>
  <si>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</si>
  <si>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</si>
  <si>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</si>
  <si>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</si>
  <si>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</si>
  <si>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</si>
  <si>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</si>
  <si>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</si>
  <si>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</si>
  <si>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</si>
  <si>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</si>
  <si>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</si>
  <si>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</si>
  <si>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</si>
  <si>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</si>
  <si>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</si>
  <si>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</si>
  <si>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</si>
  <si>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</si>
  <si>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</si>
  <si>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</si>
  <si>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</si>
  <si>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</si>
  <si>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</si>
  <si>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</si>
  <si>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</si>
  <si>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</si>
  <si>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</si>
  <si>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</si>
  <si>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</si>
  <si>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</si>
  <si>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</si>
  <si>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</si>
  <si>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</si>
  <si>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</si>
  <si>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</si>
  <si>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</si>
  <si>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</si>
  <si>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</si>
  <si>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</si>
  <si>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</si>
  <si>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</si>
  <si>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</si>
  <si>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</si>
  <si>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</si>
  <si>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</si>
  <si>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</si>
  <si>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</si>
  <si>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</si>
  <si>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</si>
  <si>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</si>
  <si>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</si>
  <si>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</si>
  <si>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</si>
  <si>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</si>
  <si>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</si>
  <si>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</si>
  <si>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</si>
  <si>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</si>
  <si>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</si>
  <si>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</si>
  <si>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</si>
  <si>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</si>
  <si>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</si>
  <si>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</si>
  <si>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</si>
  <si>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</si>
  <si>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</si>
  <si>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</si>
  <si>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</si>
  <si>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</si>
  <si>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</si>
  <si>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</si>
  <si>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</si>
  <si>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</si>
  <si>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</si>
  <si>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</si>
  <si>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</si>
  <si>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</si>
  <si>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</si>
  <si>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</si>
  <si>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</si>
  <si>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</si>
  <si>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</si>
  <si>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</si>
  <si>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</si>
  <si>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</si>
  <si>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</si>
  <si>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</si>
  <si>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</si>
  <si>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</si>
  <si>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</si>
  <si>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</si>
  <si>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</si>
  <si>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</si>
  <si>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</si>
  <si>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</si>
  <si>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</si>
  <si>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</si>
  <si>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</si>
  <si>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</si>
  <si>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</si>
  <si>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</si>
  <si>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</si>
  <si>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</si>
  <si>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</si>
  <si>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</si>
  <si>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</si>
  <si>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</si>
  <si>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</si>
  <si>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</si>
  <si>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</si>
  <si>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</si>
  <si>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</si>
  <si>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</si>
  <si>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</si>
  <si>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</si>
  <si>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</si>
  <si>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</si>
  <si>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</si>
  <si>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</si>
  <si>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</si>
  <si>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</si>
  <si>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</si>
  <si>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</si>
  <si>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</si>
  <si>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</si>
  <si>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</si>
  <si>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</si>
  <si>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</si>
  <si>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</si>
  <si>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</si>
  <si>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</si>
  <si>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</si>
  <si>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</si>
  <si>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</si>
  <si>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</si>
  <si>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</si>
  <si>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</si>
  <si>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</si>
  <si>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</si>
  <si>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</si>
  <si>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</si>
  <si>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</si>
  <si>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</si>
  <si>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</si>
  <si>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</si>
  <si>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</si>
  <si>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</si>
  <si>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</si>
  <si>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</si>
  <si>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</si>
  <si>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</si>
  <si>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</si>
  <si>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</si>
  <si>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</si>
  <si>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</si>
  <si>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</si>
  <si>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</si>
  <si>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</si>
  <si>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</si>
  <si>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</si>
  <si>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</si>
  <si>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</si>
  <si>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</si>
  <si>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</si>
  <si>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</si>
  <si>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</si>
  <si>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</si>
  <si>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</si>
  <si>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</si>
  <si>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</si>
  <si>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</si>
  <si>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</si>
  <si>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</si>
  <si>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</si>
  <si>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</si>
  <si>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</si>
  <si>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</si>
  <si>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</si>
  <si>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</si>
  <si>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</si>
  <si>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</si>
  <si>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</si>
  <si>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</si>
  <si>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</si>
  <si>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</si>
  <si>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</si>
  <si>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</si>
  <si>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</si>
  <si>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</si>
  <si>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</si>
  <si>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</si>
  <si>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</si>
  <si>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</si>
  <si>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</si>
  <si>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</si>
  <si>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</si>
  <si>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</si>
  <si>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</si>
  <si>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</si>
  <si>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</si>
  <si>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</si>
  <si>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</si>
  <si>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</si>
  <si>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</si>
  <si>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</si>
  <si>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</si>
  <si>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</si>
  <si>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</si>
  <si>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</si>
  <si>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</si>
  <si>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</si>
  <si>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</si>
  <si>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</si>
  <si>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</si>
  <si>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</si>
  <si>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</si>
  <si>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</si>
  <si>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</si>
  <si>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</si>
  <si>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</si>
  <si>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</si>
  <si>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</si>
  <si>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</si>
  <si>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</si>
  <si>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</si>
  <si>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</si>
  <si>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</si>
  <si>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</si>
  <si>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</si>
  <si>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</si>
  <si>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</si>
  <si>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</si>
  <si>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</si>
  <si>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</si>
  <si>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</si>
  <si>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</si>
  <si>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</si>
  <si>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</si>
  <si>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</si>
  <si>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</si>
  <si>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</si>
  <si>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</si>
  <si>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</si>
  <si>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</si>
  <si>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</si>
  <si>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</si>
  <si>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</si>
  <si>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</si>
  <si>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</si>
  <si>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</si>
  <si>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</si>
  <si>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</si>
  <si>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</si>
  <si>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</si>
  <si>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</si>
  <si>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</si>
  <si>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</si>
  <si>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</si>
  <si>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</si>
  <si>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</si>
  <si>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</si>
  <si>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</si>
  <si>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</si>
  <si>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</si>
  <si>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</si>
  <si>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</si>
  <si>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</si>
  <si>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</si>
  <si>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</si>
  <si>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</si>
  <si>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</si>
  <si>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</si>
  <si>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</si>
  <si>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</si>
  <si>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</si>
  <si>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</si>
  <si>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</si>
  <si>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</si>
  <si>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</si>
  <si>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</si>
  <si>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</si>
  <si>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</si>
  <si>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</si>
  <si>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</si>
  <si>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</si>
  <si>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</si>
  <si>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</si>
  <si>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</si>
  <si>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</si>
  <si>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</si>
  <si>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</si>
  <si>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</si>
  <si>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</si>
  <si>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</si>
  <si>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</si>
  <si>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</si>
  <si>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</si>
  <si>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</si>
  <si>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</si>
  <si>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</si>
  <si>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</si>
  <si>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</si>
  <si>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</si>
  <si>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</si>
  <si>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</si>
  <si>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</si>
  <si>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</si>
  <si>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</si>
  <si>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</si>
  <si>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</si>
  <si>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</si>
  <si>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</si>
  <si>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</si>
  <si>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</si>
  <si>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</si>
  <si>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</si>
  <si>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</si>
  <si>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</si>
  <si>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</si>
  <si>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</si>
  <si>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</si>
  <si>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</si>
  <si>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</si>
  <si>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</si>
  <si>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</si>
  <si>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</si>
  <si>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</si>
  <si>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</si>
  <si>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</si>
  <si>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</si>
  <si>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</si>
  <si>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</si>
  <si>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</si>
  <si>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</si>
  <si>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</si>
  <si>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</si>
  <si>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</si>
  <si>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</si>
  <si>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</si>
  <si>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</si>
  <si>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</si>
  <si>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</si>
  <si>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</si>
  <si>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</si>
  <si>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</si>
  <si>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</si>
  <si>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</si>
  <si>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</si>
  <si>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</si>
  <si>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</si>
  <si>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</si>
  <si>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</si>
  <si>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</si>
  <si>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</si>
  <si>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</si>
  <si>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</si>
  <si>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</si>
  <si>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</si>
  <si>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</si>
  <si>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</si>
  <si>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</si>
  <si>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</si>
  <si>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</si>
  <si>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</si>
  <si>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</si>
  <si>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</si>
  <si>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</si>
  <si>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</si>
  <si>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</si>
  <si>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</si>
  <si>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</si>
  <si>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</si>
  <si>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</si>
  <si>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</si>
  <si>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</si>
  <si>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</si>
  <si>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</si>
  <si>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</si>
  <si>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</si>
  <si>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</si>
  <si>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</si>
  <si>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</si>
  <si>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</si>
  <si>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</si>
  <si>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</si>
  <si>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</si>
  <si>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</si>
  <si>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</si>
  <si>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</si>
  <si>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</si>
  <si>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</si>
  <si>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</si>
  <si>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</si>
  <si>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</si>
  <si>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</si>
  <si>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</si>
  <si>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</si>
  <si>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</si>
  <si>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</si>
  <si>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</si>
  <si>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</si>
  <si>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</si>
  <si>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</si>
  <si>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</si>
  <si>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</si>
  <si>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</si>
  <si>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</si>
  <si>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</si>
  <si>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</si>
  <si>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</si>
  <si>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</si>
  <si>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</si>
  <si>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</si>
  <si>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</si>
  <si>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</si>
  <si>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</si>
  <si>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</si>
  <si>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</si>
  <si>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</si>
  <si>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</si>
  <si>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</si>
  <si>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</si>
  <si>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</si>
  <si>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</si>
  <si>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</si>
  <si>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</si>
  <si>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</si>
  <si>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</si>
  <si>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</si>
  <si>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</si>
  <si>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</si>
  <si>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</si>
  <si>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</si>
  <si>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</si>
  <si>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</si>
  <si>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</si>
  <si>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</si>
  <si>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</si>
  <si>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</si>
  <si>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</si>
  <si>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</si>
  <si>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</si>
  <si>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</si>
  <si>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</si>
  <si>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</si>
  <si>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</si>
  <si>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</si>
  <si>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</si>
  <si>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</si>
  <si>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</si>
  <si>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</si>
  <si>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</si>
  <si>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</si>
  <si>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</si>
  <si>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</si>
  <si>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</si>
  <si>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</si>
  <si>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</si>
  <si>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</si>
  <si>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</si>
  <si>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</si>
  <si>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</si>
  <si>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</si>
  <si>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</si>
  <si>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</si>
  <si>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</si>
  <si>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</si>
  <si>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</si>
  <si>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</si>
  <si>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</si>
  <si>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</si>
  <si>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</si>
  <si>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</si>
  <si>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</si>
  <si>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</si>
  <si>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</si>
  <si>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</si>
  <si>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</si>
  <si>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</si>
  <si>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</si>
  <si>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</si>
  <si>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</si>
  <si>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</si>
  <si>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</si>
  <si>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</si>
  <si>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</si>
  <si>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</si>
  <si>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</si>
  <si>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</si>
  <si>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</si>
  <si>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</si>
  <si>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</si>
  <si>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</si>
  <si>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</si>
  <si>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</si>
  <si>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</si>
  <si>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</si>
  <si>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</si>
  <si>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</si>
  <si>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</si>
  <si>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</si>
  <si>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</si>
  <si>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</si>
  <si>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</si>
  <si>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</si>
  <si>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</si>
  <si>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</si>
  <si>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</si>
  <si>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</si>
  <si>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</si>
  <si>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</si>
  <si>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</si>
  <si>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</si>
  <si>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</si>
  <si>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</si>
  <si>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</si>
  <si>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</si>
  <si>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</si>
  <si>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</si>
  <si>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</si>
  <si>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</si>
  <si>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</si>
  <si>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</si>
  <si>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</si>
  <si>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</si>
  <si>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</si>
  <si>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</si>
  <si>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</si>
  <si>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</si>
  <si>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</si>
  <si>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</si>
  <si>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</si>
  <si>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</si>
  <si>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</si>
  <si>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</si>
  <si>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</si>
  <si>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</si>
  <si>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</si>
  <si>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</si>
  <si>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</si>
  <si>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</si>
  <si>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</si>
  <si>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</si>
  <si>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</si>
  <si>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</si>
  <si>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</si>
  <si>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</si>
  <si>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</si>
  <si>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</si>
  <si>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</si>
  <si>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</si>
  <si>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</si>
  <si>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</si>
  <si>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</si>
  <si>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</si>
  <si>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</si>
  <si>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</si>
  <si>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</si>
  <si>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</si>
  <si>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</si>
  <si>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</si>
  <si>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</si>
  <si>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</si>
  <si>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</si>
  <si>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</si>
  <si>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</si>
  <si>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</si>
  <si>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</si>
  <si>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</si>
  <si>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</si>
  <si>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</si>
  <si>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</si>
  <si>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</si>
  <si>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</si>
  <si>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</si>
  <si>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</si>
  <si>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</si>
  <si>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</si>
  <si>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</si>
  <si>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</si>
  <si>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</si>
  <si>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</si>
  <si>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</si>
  <si>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</si>
  <si>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</si>
  <si>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</si>
  <si>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</si>
  <si>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</si>
  <si>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</si>
  <si>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</si>
  <si>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</si>
  <si>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</si>
  <si>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</si>
  <si>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</si>
  <si>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</si>
  <si>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</si>
  <si>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</si>
  <si>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</si>
  <si>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</si>
  <si>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</si>
  <si>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</si>
  <si>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</si>
  <si>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</si>
  <si>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</si>
  <si>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</si>
  <si>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</si>
  <si>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</si>
  <si>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</si>
  <si>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</si>
  <si>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</si>
  <si>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</si>
  <si>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</si>
  <si>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</si>
  <si>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</si>
  <si>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</si>
  <si>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</si>
  <si>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</si>
  <si>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</si>
  <si>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</si>
  <si>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</si>
  <si>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</si>
  <si>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</si>
  <si>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</si>
  <si>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</si>
  <si>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</si>
  <si>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</si>
  <si>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</si>
  <si>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</si>
  <si>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</si>
  <si>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</si>
  <si>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</si>
  <si>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</si>
  <si>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</si>
  <si>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</si>
  <si>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</si>
  <si>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</si>
  <si>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</si>
  <si>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</si>
  <si>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</si>
  <si>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</si>
  <si>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</si>
  <si>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</si>
  <si>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</si>
  <si>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</si>
  <si>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</si>
  <si>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</si>
  <si>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</si>
  <si>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</si>
  <si>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</si>
  <si>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</si>
  <si>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</si>
  <si>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</si>
  <si>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</si>
  <si>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</si>
  <si>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</si>
  <si>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</si>
  <si>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</si>
  <si>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</si>
  <si>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</si>
  <si>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</si>
  <si>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</si>
  <si>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</si>
  <si>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</si>
  <si>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</si>
  <si>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</si>
  <si>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</si>
  <si>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</si>
  <si>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</si>
  <si>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</si>
  <si>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</si>
  <si>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</si>
  <si>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</si>
  <si>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</si>
  <si>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</si>
  <si>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</si>
  <si>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</si>
  <si>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</si>
  <si>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</si>
  <si>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</si>
  <si>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</si>
  <si>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</si>
  <si>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</si>
  <si>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</si>
  <si>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</si>
  <si>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</si>
  <si>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</si>
  <si>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</si>
  <si>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</si>
  <si>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</si>
  <si>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</si>
  <si>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</si>
  <si>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</si>
  <si>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</si>
  <si>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</si>
  <si>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</si>
  <si>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</si>
  <si>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</si>
  <si>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</si>
  <si>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</si>
  <si>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</si>
  <si>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</si>
  <si>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</si>
  <si>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</si>
  <si>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</si>
  <si>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</si>
  <si>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</si>
  <si>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</si>
  <si>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</si>
  <si>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</si>
  <si>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</si>
  <si>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</si>
  <si>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</si>
  <si>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</si>
  <si>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</si>
  <si>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</si>
  <si>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</si>
  <si>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</si>
  <si>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</si>
  <si>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</si>
  <si>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</si>
  <si>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</si>
  <si>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</si>
  <si>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</si>
  <si>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</si>
  <si>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</si>
  <si>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</si>
  <si>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</si>
  <si>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</si>
  <si>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</si>
  <si>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</si>
  <si>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</si>
  <si>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</si>
  <si>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</si>
  <si>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</si>
  <si>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</si>
  <si>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</si>
  <si>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</si>
  <si>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</si>
  <si>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</si>
  <si>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</si>
  <si>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</si>
  <si>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</si>
  <si>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</si>
  <si>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</si>
  <si>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</si>
  <si>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</si>
  <si>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</si>
  <si>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</si>
  <si>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</si>
  <si>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</si>
  <si>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</si>
  <si>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</si>
  <si>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</si>
  <si>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</si>
  <si>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</si>
  <si>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</si>
  <si>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</si>
  <si>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</si>
  <si>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</si>
  <si>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</si>
  <si>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</si>
  <si>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</si>
  <si>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</si>
  <si>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</si>
  <si>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</si>
  <si>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</si>
  <si>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</si>
  <si>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</si>
  <si>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</si>
  <si>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</si>
  <si>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</si>
  <si>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</si>
  <si>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</si>
  <si>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</si>
  <si>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</si>
  <si>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</si>
  <si>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</si>
  <si>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</si>
  <si>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</si>
  <si>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</si>
  <si>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</si>
  <si>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</si>
  <si>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</si>
  <si>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</si>
  <si>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</si>
  <si>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</si>
  <si>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</si>
  <si>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</si>
  <si>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</si>
  <si>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</si>
  <si>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</si>
  <si>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</si>
  <si>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</si>
  <si>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</si>
  <si>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</si>
  <si>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</si>
  <si>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</si>
  <si>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</si>
  <si>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</si>
  <si>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</si>
  <si>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</si>
  <si>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</si>
  <si>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</si>
  <si>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</si>
  <si>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</si>
  <si>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</si>
  <si>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</si>
  <si>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</si>
  <si>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</si>
  <si>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</si>
  <si>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</si>
  <si>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</si>
  <si>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</si>
  <si>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</si>
  <si>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</si>
  <si>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</si>
  <si>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</si>
  <si>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</si>
  <si>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</si>
  <si>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</si>
  <si>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</si>
  <si>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</si>
  <si>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</si>
  <si>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</si>
  <si>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</si>
  <si>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</si>
  <si>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</si>
  <si>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</si>
  <si>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</si>
  <si>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</si>
  <si>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</si>
  <si>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</si>
  <si>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</si>
  <si>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</si>
  <si>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</si>
  <si>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</si>
  <si>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</si>
  <si>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</si>
  <si>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</si>
  <si>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</si>
  <si>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</si>
  <si>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</si>
  <si>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</si>
  <si>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</si>
  <si>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</si>
  <si>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</si>
  <si>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</si>
  <si>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</si>
  <si>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</si>
  <si>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</si>
  <si>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</si>
  <si>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</si>
  <si>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</si>
  <si>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</si>
  <si>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</si>
  <si>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</si>
  <si>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</si>
  <si>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</si>
  <si>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</si>
  <si>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</si>
  <si>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</si>
  <si>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</si>
  <si>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</si>
  <si>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</si>
  <si>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</si>
  <si>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</si>
  <si>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</si>
  <si>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</si>
  <si>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</si>
  <si>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</si>
  <si>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</si>
  <si>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</si>
  <si>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</si>
  <si>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</si>
  <si>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</si>
  <si>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</si>
  <si>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</si>
  <si>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</si>
  <si>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</si>
  <si>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</si>
  <si>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</si>
  <si>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</si>
  <si>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</si>
  <si>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</si>
  <si>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</si>
  <si>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</si>
  <si>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</si>
  <si>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</si>
  <si>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</si>
  <si>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</si>
  <si>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</si>
  <si>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</si>
  <si>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</si>
  <si>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</si>
  <si>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</si>
  <si>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</si>
  <si>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</si>
  <si>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</si>
  <si>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</si>
  <si>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</si>
  <si>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</si>
  <si>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</si>
  <si>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</si>
  <si>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</si>
  <si>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</si>
  <si>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</si>
  <si>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</si>
  <si>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</si>
  <si>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</si>
  <si>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</si>
  <si>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</si>
  <si>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</si>
  <si>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</si>
  <si>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</si>
  <si>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</si>
  <si>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</si>
  <si>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</si>
  <si>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</si>
  <si>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</si>
  <si>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</si>
  <si>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</si>
  <si>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</si>
  <si>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</si>
  <si>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</si>
  <si>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</si>
  <si>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</si>
  <si>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</si>
  <si>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</si>
  <si>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</si>
  <si>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</si>
  <si>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</si>
  <si>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</si>
  <si>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</si>
  <si>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</si>
  <si>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</si>
  <si>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</si>
  <si>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</si>
  <si>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</si>
  <si>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</si>
  <si>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</si>
  <si>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</si>
  <si>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</si>
  <si>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</si>
  <si>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</si>
  <si>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</si>
  <si>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</si>
  <si>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</si>
  <si>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</si>
  <si>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</si>
  <si>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</si>
  <si>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</si>
  <si>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</si>
  <si>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</si>
  <si>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</si>
  <si>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</si>
  <si>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</si>
  <si>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</si>
  <si>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</si>
  <si>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</si>
  <si>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</si>
  <si>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</si>
  <si>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</si>
  <si>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</si>
  <si>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</si>
  <si>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</si>
  <si>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</si>
  <si>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</si>
  <si>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</si>
  <si>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</si>
  <si>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</si>
  <si>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</si>
  <si>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</si>
  <si>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</si>
  <si>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</si>
  <si>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</si>
  <si>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</si>
  <si>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</si>
  <si>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</si>
  <si>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</si>
  <si>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</si>
  <si>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</si>
  <si>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</si>
  <si>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</si>
  <si>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</si>
  <si>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</si>
  <si>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</si>
  <si>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</si>
  <si>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</si>
  <si>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</si>
  <si>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</si>
  <si>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</si>
  <si>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</si>
  <si>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</si>
  <si>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</si>
  <si>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</si>
  <si>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</si>
  <si>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</si>
  <si>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</si>
  <si>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</si>
  <si>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</si>
  <si>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</si>
  <si>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</si>
  <si>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</si>
  <si>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</si>
  <si>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</si>
  <si>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</si>
  <si>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</si>
  <si>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</si>
  <si>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</si>
  <si>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</si>
  <si>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</si>
  <si>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</si>
  <si>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</si>
  <si>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</si>
  <si>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</si>
  <si>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</si>
  <si>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</si>
  <si>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</si>
  <si>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</si>
  <si>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</si>
  <si>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</si>
  <si>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</si>
  <si>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</si>
  <si>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</si>
  <si>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</si>
  <si>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</si>
  <si>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</si>
  <si>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</si>
  <si>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</si>
  <si>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</si>
  <si>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</si>
  <si>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</si>
  <si>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</si>
  <si>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</si>
  <si>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</si>
  <si>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</si>
  <si>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</si>
  <si>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</si>
  <si>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</si>
  <si>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</si>
  <si>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</si>
  <si>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</si>
  <si>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</si>
  <si>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</si>
  <si>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</si>
  <si>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</si>
  <si>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</si>
  <si>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</si>
  <si>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</si>
  <si>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</si>
  <si>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</si>
  <si>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</si>
  <si>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</si>
  <si>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</si>
  <si>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</si>
  <si>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</si>
  <si>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</si>
  <si>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</si>
  <si>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</si>
  <si>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</si>
  <si>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</si>
  <si>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</si>
  <si>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</si>
  <si>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</si>
  <si>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</si>
  <si>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</si>
  <si>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</si>
  <si>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</si>
  <si>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</si>
  <si>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</si>
  <si>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</si>
  <si>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</si>
  <si>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</si>
  <si>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</si>
  <si>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</si>
  <si>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</si>
  <si>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</si>
  <si>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</si>
  <si>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</si>
  <si>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</si>
  <si>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</si>
  <si>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</si>
  <si>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</si>
  <si>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</si>
  <si>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</si>
  <si>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</si>
  <si>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</si>
  <si>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</si>
  <si>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</si>
  <si>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</si>
  <si>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</si>
  <si>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</si>
  <si>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</si>
  <si>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</si>
  <si>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</si>
  <si>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</si>
  <si>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</si>
  <si>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</si>
  <si>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</si>
  <si>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</si>
  <si>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</si>
  <si>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</si>
  <si>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</si>
  <si>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</si>
  <si>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</si>
  <si>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</si>
  <si>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</si>
  <si>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</si>
  <si>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</si>
  <si>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</si>
  <si>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</si>
  <si>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</si>
  <si>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</si>
  <si>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</si>
  <si>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</si>
  <si>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</si>
  <si>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</si>
  <si>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</si>
  <si>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</si>
  <si>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</si>
  <si>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</si>
  <si>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</si>
  <si>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</si>
  <si>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</si>
  <si>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</si>
  <si>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</si>
  <si>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</si>
  <si>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</si>
  <si>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</si>
  <si>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</si>
  <si>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</si>
  <si>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</si>
  <si>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</si>
  <si>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</si>
  <si>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</si>
  <si>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</si>
  <si>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</si>
  <si>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</si>
  <si>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</si>
  <si>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</si>
  <si>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</si>
  <si>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</si>
  <si>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</si>
  <si>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</si>
  <si>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</si>
  <si>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</si>
  <si>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</si>
  <si>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</si>
  <si>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</si>
  <si>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</si>
  <si>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</si>
  <si>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</si>
  <si>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</si>
  <si>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</si>
  <si>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</si>
  <si>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</si>
  <si>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</si>
  <si>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</si>
  <si>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</si>
  <si>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</si>
  <si>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</si>
  <si>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</si>
  <si>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</si>
  <si>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</si>
  <si>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</si>
  <si>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</si>
  <si>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</si>
  <si>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</si>
  <si>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</si>
  <si>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</si>
  <si>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</si>
  <si>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</si>
  <si>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</si>
  <si>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</si>
  <si>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</si>
  <si>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</si>
  <si>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</si>
  <si>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</si>
  <si>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</si>
  <si>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</si>
  <si>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</si>
  <si>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</si>
  <si>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</si>
  <si>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</si>
  <si>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</si>
  <si>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</si>
  <si>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</si>
  <si>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</si>
  <si>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</si>
  <si>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</si>
  <si>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</si>
  <si>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</si>
  <si>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</si>
  <si>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</si>
  <si>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</si>
  <si>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</si>
  <si>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</si>
  <si>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</si>
  <si>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</si>
  <si>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</si>
  <si>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</si>
  <si>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</si>
  <si>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</si>
  <si>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</si>
  <si>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</si>
  <si>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</si>
  <si>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</si>
  <si>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</si>
  <si>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</si>
  <si>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</si>
  <si>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</si>
  <si>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</si>
  <si>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</si>
  <si>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</si>
  <si>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</si>
  <si>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</si>
  <si>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</si>
  <si>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</si>
  <si>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</si>
  <si>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</si>
  <si>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</si>
  <si>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</si>
  <si>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</si>
  <si>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</si>
  <si>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</si>
  <si>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</si>
  <si>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</si>
  <si>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</si>
  <si>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</si>
  <si>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</si>
  <si>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</si>
  <si>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</si>
  <si>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</si>
  <si>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</si>
  <si>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</si>
  <si>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</si>
  <si>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</si>
  <si>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</si>
  <si>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</si>
  <si>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</si>
  <si>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</si>
  <si>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</si>
  <si>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</si>
  <si>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</si>
  <si>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</si>
  <si>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</si>
  <si>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</si>
  <si>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</si>
  <si>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</si>
  <si>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</si>
  <si>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</si>
  <si>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</si>
  <si>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</si>
  <si>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</si>
  <si>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</si>
  <si>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</si>
  <si>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</si>
  <si>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</si>
  <si>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</si>
  <si>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</si>
  <si>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</si>
  <si>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</si>
  <si>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</si>
  <si>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</si>
  <si>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</si>
  <si>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</si>
  <si>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</si>
  <si>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</si>
  <si>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</si>
  <si>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</si>
  <si>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</si>
  <si>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</si>
  <si>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</si>
  <si>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</si>
  <si>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</si>
  <si>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</si>
  <si>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</si>
  <si>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</si>
  <si>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</si>
  <si>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</si>
  <si>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</si>
  <si>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</si>
  <si>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</si>
  <si>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</si>
  <si>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</si>
  <si>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</si>
  <si>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</si>
  <si>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</si>
  <si>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</si>
  <si>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</si>
  <si>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</si>
  <si>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</si>
  <si>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</si>
  <si>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</si>
  <si>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</si>
  <si>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</si>
  <si>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</si>
  <si>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</si>
  <si>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</si>
  <si>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</si>
  <si>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</si>
  <si>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</si>
  <si>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</si>
  <si>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</si>
  <si>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</si>
  <si>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</si>
  <si>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</si>
  <si>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</si>
  <si>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</si>
  <si>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</si>
  <si>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</si>
  <si>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</si>
  <si>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</si>
  <si>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</si>
  <si>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</si>
  <si>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</si>
  <si>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</si>
  <si>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</si>
  <si>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</si>
  <si>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</si>
  <si>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</si>
  <si>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</si>
  <si>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</si>
  <si>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</si>
  <si>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</si>
  <si>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</si>
  <si>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</si>
  <si>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</si>
  <si>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</si>
  <si>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</si>
  <si>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</si>
  <si>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</si>
  <si>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</si>
  <si>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</si>
  <si>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</si>
  <si>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</si>
  <si>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</si>
  <si>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</si>
  <si>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</si>
  <si>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</si>
  <si>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</si>
  <si>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</si>
  <si>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</si>
  <si>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</si>
  <si>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</si>
  <si>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</si>
  <si>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</si>
  <si>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</si>
  <si>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</si>
  <si>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</si>
  <si>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</si>
  <si>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</si>
  <si>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</si>
  <si>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</si>
  <si>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</si>
  <si>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</si>
  <si>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</si>
  <si>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</si>
  <si>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</si>
  <si>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</si>
  <si>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</si>
  <si>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</si>
  <si>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</si>
  <si>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</si>
  <si>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</si>
  <si>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</si>
  <si>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</si>
  <si>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</si>
  <si>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</si>
  <si>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</si>
  <si>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</si>
  <si>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</si>
  <si>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</si>
  <si>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</si>
  <si>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</si>
  <si>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</si>
  <si>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</si>
  <si>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</si>
  <si>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</si>
  <si>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</si>
  <si>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</si>
  <si>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</si>
  <si>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</si>
  <si>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</si>
  <si>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</si>
  <si>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</si>
  <si>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</si>
  <si>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</si>
  <si>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</si>
  <si>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</si>
  <si>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</si>
  <si>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</si>
  <si>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</si>
  <si>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</si>
  <si>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</si>
  <si>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</si>
  <si>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</si>
  <si>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</si>
  <si>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</si>
  <si>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</si>
  <si>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</si>
  <si>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</si>
  <si>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</si>
  <si>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</si>
  <si>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</si>
  <si>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</si>
  <si>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</si>
  <si>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</si>
  <si>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</si>
  <si>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</si>
  <si>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</si>
  <si>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</si>
  <si>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</si>
  <si>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</si>
  <si>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</si>
  <si>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</si>
  <si>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</si>
  <si>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</si>
  <si>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</si>
  <si>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</si>
  <si>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</si>
  <si>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</si>
  <si>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</si>
  <si>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</si>
  <si>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</si>
  <si>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</si>
  <si>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</si>
  <si>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</si>
  <si>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</si>
  <si>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</si>
  <si>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</si>
  <si>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</si>
  <si>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</si>
  <si>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</si>
  <si>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</si>
  <si>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</si>
  <si>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</si>
  <si>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</si>
  <si>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</si>
  <si>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</si>
  <si>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</si>
  <si>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</si>
  <si>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</si>
  <si>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</si>
  <si>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</si>
  <si>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</si>
  <si>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</si>
  <si>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</si>
  <si>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</si>
  <si>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</si>
  <si>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</si>
  <si>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</si>
  <si>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</si>
  <si>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</si>
  <si>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</si>
  <si>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</si>
  <si>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</si>
  <si>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</si>
  <si>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</si>
  <si>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</si>
  <si>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</si>
  <si>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</si>
  <si>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</si>
  <si>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</si>
  <si>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</si>
  <si>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</si>
  <si>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</si>
  <si>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</si>
  <si>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</si>
  <si>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</si>
  <si>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</si>
  <si>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</si>
  <si>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</si>
  <si>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</si>
  <si>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</si>
  <si>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</si>
  <si>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</si>
  <si>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</si>
  <si>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</si>
  <si>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</si>
  <si>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</si>
  <si>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</si>
  <si>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</si>
  <si>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</si>
  <si>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</si>
  <si>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</si>
  <si>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</si>
  <si>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</si>
  <si>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</si>
  <si>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</si>
  <si>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</si>
  <si>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</si>
  <si>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</si>
  <si>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</si>
  <si>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</si>
  <si>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</si>
  <si>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</si>
  <si>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</si>
  <si>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</si>
  <si>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</si>
  <si>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</si>
  <si>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</si>
  <si>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</si>
  <si>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</si>
  <si>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</si>
  <si>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</si>
  <si>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</si>
  <si>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</si>
  <si>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</si>
  <si>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</si>
  <si>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</si>
  <si>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</si>
  <si>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</si>
  <si>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</si>
  <si>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</si>
  <si>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</si>
  <si>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</si>
  <si>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</si>
  <si>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</si>
  <si>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</si>
  <si>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</si>
  <si>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</si>
  <si>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</si>
  <si>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</si>
  <si>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</si>
  <si>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</si>
  <si>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</si>
  <si>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</si>
  <si>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</si>
  <si>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</si>
  <si>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</si>
  <si>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</si>
  <si>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</si>
  <si>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</si>
  <si>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</si>
  <si>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</si>
  <si>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</si>
  <si>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</si>
  <si>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</si>
  <si>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</si>
  <si>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</si>
  <si>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</si>
  <si>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</si>
  <si>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</si>
  <si>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</si>
  <si>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</si>
  <si>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</si>
  <si>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</si>
  <si>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</si>
  <si>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</si>
  <si>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</si>
  <si>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</si>
  <si>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</si>
  <si>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</si>
  <si>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</si>
  <si>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</si>
  <si>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</si>
  <si>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</si>
  <si>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</si>
  <si>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</si>
  <si>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</si>
  <si>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</si>
  <si>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</si>
  <si>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</si>
  <si>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</si>
  <si>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</si>
  <si>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</si>
  <si>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</si>
  <si>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</si>
  <si>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</si>
  <si>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</si>
  <si>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</si>
  <si>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</si>
  <si>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</si>
  <si>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</si>
  <si>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</si>
  <si>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</si>
  <si>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</si>
  <si>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</si>
  <si>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</si>
  <si>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</si>
  <si>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</si>
  <si>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</si>
  <si>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</si>
  <si>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</si>
  <si>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</si>
  <si>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</si>
  <si>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</si>
  <si>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</si>
  <si>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</si>
  <si>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</si>
  <si>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</si>
  <si>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</si>
  <si>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</si>
  <si>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</si>
  <si>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</si>
  <si>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</si>
  <si>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</si>
  <si>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</si>
  <si>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</si>
  <si>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</si>
  <si>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</si>
  <si>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</si>
  <si>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</si>
  <si>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</si>
  <si>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</si>
  <si>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</si>
  <si>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</si>
  <si>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</si>
  <si>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</si>
  <si>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</si>
  <si>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</si>
  <si>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</si>
  <si>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</si>
  <si>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</si>
  <si>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</si>
  <si>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</si>
  <si>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</si>
  <si>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</si>
  <si>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</si>
  <si>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</si>
  <si>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</si>
  <si>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</si>
  <si>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</si>
  <si>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</si>
  <si>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</si>
  <si>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</si>
  <si>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</si>
  <si>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</si>
  <si>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</si>
  <si>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</si>
  <si>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</si>
  <si>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</si>
  <si>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</si>
  <si>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</si>
  <si>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</si>
  <si>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</si>
  <si>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</si>
  <si>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</si>
  <si>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</si>
  <si>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</si>
  <si>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</si>
  <si>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</si>
  <si>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</si>
  <si>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</si>
  <si>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</si>
  <si>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</si>
  <si>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</si>
  <si>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</si>
  <si>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</si>
  <si>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</si>
  <si>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</si>
  <si>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</si>
  <si>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</si>
  <si>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</si>
  <si>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</si>
  <si>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</si>
  <si>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</si>
  <si>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</si>
  <si>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</si>
  <si>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</si>
  <si>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</si>
  <si>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</si>
  <si>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</si>
  <si>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</si>
  <si>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</si>
  <si>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</si>
  <si>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</si>
  <si>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</si>
  <si>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</si>
  <si>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</si>
  <si>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</si>
  <si>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</si>
  <si>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</si>
  <si>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</si>
  <si>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</si>
  <si>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</si>
  <si>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</si>
  <si>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</si>
  <si>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</si>
  <si>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</si>
  <si>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</si>
  <si>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</si>
  <si>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</si>
  <si>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</si>
  <si>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</si>
  <si>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</si>
  <si>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</si>
  <si>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</si>
  <si>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</si>
  <si>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</si>
  <si>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</si>
  <si>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</si>
  <si>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</si>
  <si>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</si>
  <si>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</si>
  <si>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</si>
  <si>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</si>
  <si>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</si>
  <si>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</si>
  <si>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</si>
  <si>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</si>
  <si>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</si>
  <si>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</si>
  <si>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</si>
  <si>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</si>
  <si>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</si>
  <si>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</si>
  <si>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</si>
  <si>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</si>
  <si>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</si>
  <si>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</si>
  <si>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</si>
  <si>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</si>
  <si>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</si>
  <si>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</si>
  <si>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</si>
  <si>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</si>
  <si>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</si>
  <si>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</si>
  <si>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</si>
  <si>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</si>
  <si>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</si>
  <si>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</si>
  <si>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</si>
  <si>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</si>
  <si>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</si>
  <si>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</si>
  <si>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</si>
  <si>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</si>
  <si>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</si>
  <si>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</si>
  <si>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</si>
  <si>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</si>
  <si>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</si>
  <si>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</si>
  <si>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</si>
  <si>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</si>
  <si>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</si>
  <si>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</si>
  <si>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</si>
  <si>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</si>
  <si>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</si>
  <si>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</si>
  <si>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</si>
  <si>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</si>
  <si>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</si>
  <si>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</si>
  <si>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</si>
  <si>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</si>
  <si>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</si>
  <si>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</si>
  <si>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</si>
  <si>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</si>
  <si>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</si>
  <si>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</si>
  <si>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</si>
  <si>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</si>
  <si>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</si>
  <si>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</si>
  <si>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</si>
  <si>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</si>
  <si>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</si>
  <si>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</si>
  <si>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</si>
  <si>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</si>
  <si>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</si>
  <si>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</si>
  <si>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</si>
  <si>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</si>
  <si>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</si>
  <si>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</si>
  <si>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</si>
  <si>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</si>
  <si>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</si>
  <si>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</si>
  <si>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</si>
  <si>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</si>
  <si>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</si>
  <si>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</si>
  <si>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</si>
  <si>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</si>
  <si>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</si>
  <si>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</si>
  <si>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</si>
  <si>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</si>
  <si>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</si>
  <si>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</si>
  <si>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</si>
  <si>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</si>
  <si>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</si>
  <si>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</si>
  <si>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</si>
  <si>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</si>
  <si>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</si>
  <si>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</si>
  <si>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</si>
  <si>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</si>
  <si>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</si>
  <si>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</si>
  <si>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</si>
  <si>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</si>
  <si>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</si>
  <si>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</si>
  <si>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</si>
  <si>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</si>
  <si>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</si>
  <si>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</si>
  <si>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</si>
  <si>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</si>
  <si>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</si>
  <si>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</si>
  <si>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</si>
  <si>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</si>
  <si>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</si>
  <si>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</si>
  <si>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</si>
  <si>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</si>
  <si>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</si>
  <si>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</si>
  <si>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</si>
  <si>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</si>
  <si>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</si>
  <si>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</si>
  <si>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</si>
  <si>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</si>
  <si>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</si>
  <si>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</si>
  <si>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</si>
  <si>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</si>
  <si>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</si>
  <si>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</si>
  <si>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</si>
  <si>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</si>
  <si>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</si>
  <si>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</si>
  <si>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</si>
  <si>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</si>
  <si>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</si>
  <si>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</si>
  <si>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</si>
  <si>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</si>
  <si>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</si>
  <si>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</si>
  <si>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</si>
  <si>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</si>
  <si>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</si>
  <si>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</si>
  <si>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</si>
  <si>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</si>
  <si>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</si>
  <si>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</si>
  <si>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</si>
  <si>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</si>
  <si>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</si>
  <si>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</si>
  <si>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</si>
  <si>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</si>
  <si>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</si>
  <si>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</si>
  <si>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</si>
  <si>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</si>
  <si>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</si>
  <si>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</si>
  <si>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</si>
  <si>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</si>
  <si>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</si>
  <si>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</si>
  <si>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</si>
  <si>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</si>
  <si>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</si>
  <si>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</si>
  <si>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</si>
  <si>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</si>
  <si>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</si>
  <si>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</si>
  <si>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</si>
  <si>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</si>
  <si>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</si>
  <si>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</si>
  <si>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</si>
  <si>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</si>
  <si>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</si>
  <si>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</si>
  <si>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</si>
  <si>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</si>
  <si>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</si>
  <si>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</si>
  <si>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</si>
  <si>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</si>
  <si>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</si>
  <si>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</si>
  <si>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</si>
  <si>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</si>
  <si>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</si>
  <si>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</si>
  <si>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</si>
  <si>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</si>
  <si>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</si>
  <si>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</si>
  <si>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</si>
  <si>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</si>
  <si>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</si>
  <si>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</si>
  <si>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</si>
  <si>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</si>
  <si>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</si>
  <si>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</si>
  <si>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</si>
  <si>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</si>
  <si>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</si>
  <si>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</si>
  <si>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</si>
  <si>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</si>
  <si>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</si>
  <si>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</si>
  <si>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</si>
  <si>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</si>
  <si>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</si>
  <si>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</si>
  <si>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</si>
  <si>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</si>
  <si>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</si>
  <si>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</si>
  <si>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</si>
  <si>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</si>
  <si>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</si>
  <si>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</si>
  <si>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</si>
  <si>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</si>
  <si>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</si>
  <si>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</si>
  <si>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</si>
  <si>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</si>
  <si>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</si>
  <si>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</si>
  <si>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</si>
  <si>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</si>
  <si>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</si>
  <si>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</si>
  <si>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</si>
  <si>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</si>
  <si>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</si>
  <si>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</si>
  <si>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</si>
  <si>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</si>
  <si>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</si>
  <si>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</si>
  <si>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</si>
  <si>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</si>
  <si>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</si>
  <si>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</si>
  <si>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</si>
  <si>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</si>
  <si>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</si>
  <si>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</si>
  <si>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</si>
  <si>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</si>
  <si>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</si>
  <si>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</si>
  <si>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</si>
  <si>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</si>
  <si>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</si>
  <si>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</si>
  <si>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</si>
  <si>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</si>
  <si>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</si>
  <si>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</si>
  <si>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</si>
  <si>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</si>
  <si>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</si>
  <si>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</si>
  <si>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</si>
  <si>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</si>
  <si>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</si>
  <si>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</si>
  <si>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</si>
  <si>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</si>
  <si>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</si>
  <si>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</si>
  <si>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</si>
  <si>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</si>
  <si>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</si>
  <si>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</si>
  <si>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</si>
  <si>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</si>
  <si>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</si>
  <si>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</si>
  <si>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</si>
  <si>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</si>
  <si>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</si>
  <si>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</si>
  <si>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</si>
  <si>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</si>
  <si>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</si>
  <si>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</si>
  <si>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</si>
  <si>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</si>
  <si>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</si>
  <si>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</si>
  <si>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</si>
  <si>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</si>
  <si>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</si>
  <si>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</si>
  <si>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</si>
  <si>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</si>
  <si>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</si>
  <si>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</si>
  <si>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</si>
  <si>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</si>
  <si>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</si>
  <si>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</si>
  <si>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</si>
  <si>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</si>
  <si>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</si>
  <si>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</si>
  <si>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</si>
  <si>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</si>
  <si>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</si>
  <si>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</si>
  <si>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</si>
  <si>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</si>
  <si>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</si>
  <si>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</si>
  <si>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</si>
  <si>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</si>
  <si>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</si>
  <si>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</si>
  <si>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</si>
  <si>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</si>
  <si>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</si>
  <si>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</si>
  <si>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</si>
  <si>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</si>
  <si>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</si>
  <si>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</si>
  <si>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</si>
  <si>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</si>
  <si>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</si>
  <si>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</si>
  <si>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</si>
  <si>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</si>
  <si>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</si>
  <si>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</si>
  <si>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</si>
  <si>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</si>
  <si>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</si>
  <si>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</si>
  <si>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</si>
  <si>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</si>
  <si>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</si>
  <si>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</si>
  <si>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</si>
  <si>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</si>
  <si>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</si>
  <si>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</si>
  <si>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</si>
  <si>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</si>
  <si>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</si>
  <si>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</si>
  <si>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</si>
  <si>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</si>
  <si>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</si>
  <si>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</si>
  <si>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</si>
  <si>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</si>
  <si>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</si>
  <si>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</si>
  <si>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</si>
  <si>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</si>
  <si>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</si>
  <si>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</si>
  <si>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</si>
  <si>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</si>
  <si>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</si>
  <si>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</si>
  <si>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</si>
  <si>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</si>
  <si>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</si>
  <si>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</si>
  <si>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</si>
  <si>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</si>
  <si>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</si>
  <si>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</si>
  <si>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</si>
  <si>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</si>
  <si>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</si>
  <si>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</si>
  <si>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</si>
  <si>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</si>
  <si>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</si>
  <si>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</si>
  <si>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</si>
  <si>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</si>
  <si>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</si>
  <si>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</si>
  <si>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</si>
  <si>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</si>
  <si>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</si>
  <si>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</si>
  <si>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</si>
  <si>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</si>
  <si>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</si>
  <si>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</si>
  <si>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</si>
  <si>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</si>
  <si>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</si>
  <si>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</si>
  <si>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</si>
  <si>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</si>
  <si>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</si>
  <si>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</si>
  <si>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</si>
  <si>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</si>
  <si>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</si>
  <si>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</si>
  <si>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</si>
  <si>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</si>
  <si>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</si>
  <si>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</si>
  <si>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</si>
  <si>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</si>
  <si>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</si>
  <si>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</si>
  <si>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</si>
  <si>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</si>
  <si>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</si>
  <si>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</si>
  <si>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</si>
  <si>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</si>
  <si>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</si>
  <si>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</si>
  <si>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</si>
  <si>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</si>
  <si>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</si>
  <si>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</si>
  <si>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</si>
  <si>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</si>
  <si>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</si>
  <si>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</si>
  <si>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</si>
  <si>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</si>
  <si>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</si>
  <si>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</si>
  <si>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</si>
  <si>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</si>
  <si>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</si>
  <si>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</si>
  <si>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</si>
  <si>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</si>
  <si>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</si>
  <si>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</si>
  <si>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</si>
  <si>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</si>
  <si>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</si>
  <si>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</si>
  <si>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</si>
  <si>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</si>
  <si>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</si>
  <si>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</si>
  <si>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</si>
  <si>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</si>
  <si>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</si>
  <si>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</si>
  <si>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</si>
  <si>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</si>
  <si>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</si>
  <si>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</si>
  <si>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</si>
  <si>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</si>
  <si>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</si>
  <si>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</si>
  <si>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</si>
  <si>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</si>
  <si>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</si>
  <si>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</si>
  <si>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</si>
  <si>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</si>
  <si>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</si>
  <si>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</si>
  <si>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</si>
  <si>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</si>
  <si>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</si>
  <si>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</si>
  <si>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</si>
  <si>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</si>
  <si>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</si>
  <si>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</si>
  <si>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</si>
  <si>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</si>
  <si>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</si>
  <si>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</si>
  <si>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</si>
  <si>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</si>
  <si>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</si>
  <si>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</si>
  <si>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</si>
  <si>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</si>
  <si>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</si>
  <si>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</si>
  <si>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</si>
  <si>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</si>
  <si>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</si>
  <si>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</si>
  <si>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</si>
  <si>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</si>
  <si>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</si>
  <si>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</si>
  <si>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</si>
  <si>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</si>
  <si>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</si>
  <si>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</si>
  <si>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</si>
  <si>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</si>
  <si>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</si>
  <si>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</si>
  <si>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</si>
  <si>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</si>
  <si>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</si>
  <si>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</si>
  <si>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</si>
  <si>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</si>
  <si>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</si>
  <si>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</si>
  <si>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</si>
  <si>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</si>
  <si>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</si>
  <si>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</si>
  <si>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</si>
  <si>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</si>
  <si>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</si>
  <si>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</si>
  <si>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</si>
  <si>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</si>
  <si>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</si>
  <si>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</si>
  <si>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</si>
  <si>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</si>
  <si>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</si>
  <si>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</si>
  <si>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</si>
  <si>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</si>
  <si>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</si>
  <si>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</si>
  <si>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</si>
  <si>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</si>
  <si>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</si>
  <si>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</si>
  <si>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</si>
  <si>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</si>
  <si>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</si>
  <si>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</si>
  <si>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</si>
  <si>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</si>
  <si>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</si>
  <si>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</si>
  <si>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</si>
  <si>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</si>
  <si>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</si>
  <si>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</si>
  <si>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</si>
  <si>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</si>
  <si>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</si>
  <si>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</si>
  <si>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</si>
  <si>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</si>
  <si>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</si>
  <si>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</si>
  <si>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</si>
  <si>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</si>
  <si>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</si>
  <si>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</si>
  <si>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</si>
  <si>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</si>
  <si>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</si>
  <si>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</si>
  <si>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</si>
  <si>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</si>
  <si>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</si>
  <si>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</si>
  <si>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</si>
  <si>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</si>
  <si>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</si>
  <si>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</si>
  <si>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</si>
  <si>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</si>
  <si>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</si>
  <si>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</si>
  <si>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</si>
  <si>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</si>
  <si>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</si>
  <si>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</si>
  <si>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</si>
  <si>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</si>
  <si>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</si>
  <si>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</si>
  <si>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</si>
  <si>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</si>
  <si>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</si>
  <si>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</si>
  <si>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</si>
  <si>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</si>
  <si>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</si>
  <si>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</si>
  <si>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</si>
  <si>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</si>
  <si>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</si>
  <si>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</si>
  <si>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</si>
  <si>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</si>
  <si>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</si>
  <si>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</si>
  <si>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</si>
  <si>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</si>
  <si>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</si>
  <si>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</si>
  <si>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</si>
  <si>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</si>
  <si>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</si>
  <si>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</si>
  <si>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</si>
  <si>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</si>
  <si>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</si>
  <si>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</si>
  <si>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</si>
  <si>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</si>
  <si>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</si>
  <si>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</si>
  <si>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</si>
  <si>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</si>
  <si>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</si>
  <si>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</si>
  <si>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</si>
  <si>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</si>
  <si>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</si>
  <si>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</si>
  <si>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</si>
  <si>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</si>
  <si>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</si>
  <si>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</si>
  <si>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</si>
  <si>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</si>
  <si>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</si>
  <si>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</si>
  <si>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</si>
  <si>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</si>
  <si>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</si>
  <si>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</si>
  <si>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</si>
  <si>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</si>
  <si>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</si>
  <si>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</si>
  <si>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</si>
  <si>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</si>
  <si>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</si>
  <si>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</si>
  <si>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</si>
  <si>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</si>
  <si>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</si>
  <si>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</si>
  <si>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</si>
  <si>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</si>
  <si>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</si>
  <si>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</si>
  <si>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</si>
  <si>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</si>
  <si>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</si>
  <si>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</si>
  <si>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</si>
  <si>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</si>
  <si>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</si>
  <si>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</si>
  <si>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</si>
  <si>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</si>
  <si>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</si>
  <si>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</si>
  <si>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</si>
  <si>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</si>
  <si>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</si>
  <si>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</si>
  <si>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</si>
  <si>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</si>
  <si>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</si>
  <si>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</si>
  <si>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</si>
  <si>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</si>
  <si>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</si>
  <si>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</si>
  <si>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</si>
  <si>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</si>
  <si>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</si>
  <si>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</si>
  <si>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</si>
  <si>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</si>
  <si>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</si>
  <si>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</si>
  <si>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</si>
  <si>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</si>
  <si>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</si>
  <si>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</si>
  <si>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</si>
  <si>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</si>
  <si>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</si>
  <si>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</si>
  <si>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</si>
  <si>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</si>
  <si>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</si>
  <si>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</si>
  <si>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</si>
  <si>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</si>
  <si>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</si>
  <si>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</si>
  <si>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</si>
  <si>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</si>
  <si>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</si>
  <si>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</si>
  <si>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</si>
  <si>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</si>
  <si>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</si>
  <si>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</si>
  <si>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</si>
  <si>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</si>
  <si>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</si>
  <si>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</si>
  <si>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</si>
  <si>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</si>
  <si>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</si>
  <si>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</si>
  <si>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</si>
  <si>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</si>
  <si>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</si>
  <si>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</si>
  <si>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</si>
  <si>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</si>
  <si>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</si>
  <si>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</si>
  <si>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</si>
  <si>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</si>
  <si>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</si>
  <si>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</si>
  <si>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</si>
  <si>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</si>
  <si>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</si>
  <si>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</si>
  <si>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</si>
  <si>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</si>
  <si>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</si>
  <si>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</si>
  <si>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</si>
  <si>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</si>
  <si>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</si>
  <si>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</si>
  <si>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</si>
  <si>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</si>
  <si>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</si>
  <si>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</si>
  <si>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</si>
  <si>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</si>
  <si>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</si>
  <si>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</si>
  <si>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</si>
  <si>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</si>
  <si>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</si>
  <si>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</si>
  <si>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</si>
  <si>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</si>
  <si>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</si>
  <si>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</si>
  <si>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</si>
  <si>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</si>
  <si>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</si>
  <si>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</si>
  <si>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</si>
  <si>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</si>
  <si>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</si>
  <si>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</si>
  <si>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</si>
  <si>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</si>
  <si>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</si>
  <si>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</si>
  <si>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</si>
  <si>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</si>
  <si>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</si>
  <si>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</si>
  <si>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</si>
  <si>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</si>
  <si>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</si>
  <si>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</si>
  <si>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</si>
  <si>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</si>
  <si>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</si>
  <si>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</si>
  <si>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</si>
  <si>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</si>
  <si>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</si>
  <si>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</si>
  <si>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</si>
  <si>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</si>
  <si>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</si>
  <si>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</si>
  <si>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</si>
  <si>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</si>
  <si>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</si>
  <si>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</si>
  <si>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</si>
  <si>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</si>
  <si>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</si>
  <si>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</si>
  <si>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</si>
  <si>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</si>
  <si>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</si>
  <si>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</si>
  <si>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</si>
  <si>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</si>
  <si>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</si>
  <si>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</si>
  <si>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</si>
  <si>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</si>
  <si>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</si>
  <si>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</si>
  <si>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</si>
  <si>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</si>
  <si>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</si>
  <si>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</si>
  <si>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</si>
  <si>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</si>
  <si>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</si>
  <si>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</si>
  <si>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</si>
  <si>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</si>
  <si>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</si>
  <si>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</si>
  <si>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</si>
  <si>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</si>
  <si>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</si>
  <si>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</si>
  <si>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</si>
  <si>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</si>
  <si>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</si>
  <si>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</si>
  <si>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</si>
  <si>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</si>
  <si>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</si>
  <si>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</si>
  <si>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</si>
  <si>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</si>
  <si>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</si>
  <si>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</si>
  <si>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</si>
  <si>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</si>
  <si>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</si>
  <si>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</si>
  <si>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</si>
  <si>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</si>
  <si>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</si>
  <si>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</si>
  <si>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</si>
  <si>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</si>
  <si>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</si>
  <si>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</si>
  <si>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</si>
  <si>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</si>
  <si>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</si>
  <si>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</si>
  <si>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</si>
  <si>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</si>
  <si>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</si>
  <si>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</si>
  <si>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</si>
  <si>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</si>
  <si>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</si>
  <si>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</si>
  <si>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</si>
  <si>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</si>
  <si>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</si>
  <si>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</si>
  <si>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</si>
  <si>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</si>
  <si>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</si>
  <si>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</si>
  <si>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</si>
  <si>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</si>
  <si>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</si>
  <si>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</si>
  <si>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</si>
  <si>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</si>
  <si>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</si>
  <si>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</si>
  <si>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</si>
  <si>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</si>
  <si>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</si>
  <si>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</si>
  <si>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</si>
  <si>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</si>
  <si>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</si>
  <si>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</si>
  <si>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</si>
  <si>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</si>
  <si>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</si>
  <si>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</si>
  <si>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</si>
  <si>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</si>
  <si>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</si>
  <si>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</si>
  <si>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</si>
  <si>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</si>
  <si>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</si>
  <si>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</si>
  <si>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</si>
  <si>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</si>
  <si>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</si>
  <si>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</si>
  <si>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</si>
  <si>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</si>
  <si>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</si>
  <si>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</si>
  <si>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</si>
  <si>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</si>
  <si>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</si>
  <si>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</si>
  <si>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</si>
  <si>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</si>
  <si>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</si>
  <si>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</si>
  <si>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</si>
  <si>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</si>
  <si>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</si>
  <si>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</si>
  <si>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</si>
  <si>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</si>
  <si>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</si>
  <si>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</si>
  <si>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</si>
  <si>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</si>
  <si>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</si>
  <si>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</si>
  <si>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</si>
  <si>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</si>
  <si>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</si>
  <si>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</si>
  <si>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</si>
  <si>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</si>
  <si>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</si>
  <si>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</si>
  <si>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</si>
  <si>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</si>
  <si>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</si>
  <si>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</si>
  <si>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</si>
  <si>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</si>
  <si>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</si>
  <si>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</si>
  <si>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</si>
  <si>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</si>
  <si>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</si>
  <si>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</si>
  <si>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</si>
  <si>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</si>
  <si>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</si>
  <si>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</si>
  <si>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</si>
  <si>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</si>
  <si>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</si>
  <si>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</si>
  <si>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</si>
  <si>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</si>
  <si>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</si>
  <si>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</si>
  <si>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</si>
  <si>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</si>
  <si>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</si>
  <si>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</si>
  <si>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</si>
  <si>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</si>
  <si>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</si>
  <si>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</si>
  <si>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</si>
  <si>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</si>
  <si>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</si>
  <si>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</si>
  <si>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</si>
  <si>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</si>
  <si>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</si>
  <si>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</si>
  <si>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</si>
  <si>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</si>
  <si>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</si>
  <si>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</si>
  <si>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</si>
  <si>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</si>
  <si>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</si>
  <si>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</si>
  <si>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</si>
  <si>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</si>
  <si>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</si>
  <si>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</si>
  <si>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</si>
  <si>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</si>
  <si>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</si>
  <si>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</si>
  <si>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</si>
  <si>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</si>
  <si>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</si>
  <si>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</si>
  <si>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</si>
  <si>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</si>
  <si>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</si>
  <si>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</si>
  <si>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</si>
  <si>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</si>
  <si>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</si>
  <si>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</si>
  <si>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</si>
  <si>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</si>
  <si>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</si>
  <si>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</si>
  <si>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</si>
  <si>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</si>
  <si>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</si>
  <si>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</si>
  <si>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</si>
  <si>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</si>
  <si>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</si>
  <si>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</si>
  <si>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</si>
  <si>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</si>
  <si>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</si>
  <si>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</si>
  <si>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</si>
  <si>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</si>
  <si>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</si>
  <si>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</si>
  <si>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</si>
  <si>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</si>
  <si>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</si>
  <si>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</si>
  <si>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</si>
  <si>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</si>
  <si>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</si>
  <si>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</si>
  <si>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</si>
  <si>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</si>
  <si>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</si>
  <si>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</si>
  <si>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</si>
  <si>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</si>
  <si>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</si>
  <si>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</si>
  <si>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</si>
  <si>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</si>
  <si>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</si>
  <si>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</si>
  <si>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</si>
  <si>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</si>
  <si>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</si>
  <si>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</si>
  <si>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</si>
  <si>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</si>
  <si>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</si>
  <si>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</si>
  <si>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</si>
  <si>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</si>
  <si>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</si>
  <si>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</si>
  <si>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</si>
  <si>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</si>
  <si>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</si>
  <si>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</si>
  <si>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</si>
  <si>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</si>
  <si>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</si>
  <si>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</si>
  <si>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</si>
  <si>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</si>
  <si>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</si>
  <si>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</si>
  <si>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</si>
  <si>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</si>
  <si>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</si>
  <si>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</si>
  <si>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</si>
  <si>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</si>
  <si>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</si>
  <si>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</si>
  <si>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</si>
  <si>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</si>
  <si>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</si>
  <si>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</si>
  <si>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</si>
  <si>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</si>
  <si>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</si>
  <si>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</si>
  <si>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</si>
  <si>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</si>
  <si>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</si>
  <si>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</si>
  <si>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</si>
  <si>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</si>
  <si>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</si>
  <si>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</si>
  <si>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</si>
  <si>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</si>
  <si>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</si>
  <si>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</si>
  <si>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</si>
  <si>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</si>
  <si>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</si>
  <si>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</si>
  <si>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</si>
  <si>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</si>
  <si>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</si>
  <si>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</si>
  <si>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</si>
  <si>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</si>
  <si>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</si>
  <si>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</si>
  <si>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</si>
  <si>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</si>
  <si>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</si>
  <si>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</si>
  <si>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</si>
  <si>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</si>
  <si>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</si>
  <si>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</si>
  <si>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</si>
  <si>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</si>
  <si>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</si>
  <si>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</si>
  <si>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</si>
  <si>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</si>
  <si>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</si>
  <si>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</si>
  <si>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</si>
  <si>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</si>
  <si>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</si>
  <si>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</si>
  <si>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</si>
  <si>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</si>
  <si>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</si>
  <si>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</si>
  <si>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</si>
  <si>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</si>
  <si>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</si>
  <si>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</si>
  <si>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</si>
  <si>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</si>
  <si>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</si>
  <si>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</si>
  <si>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</si>
  <si>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</si>
  <si>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</si>
  <si>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</si>
  <si>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</si>
  <si>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</si>
  <si>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</si>
  <si>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</si>
  <si>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</si>
  <si>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</si>
  <si>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</si>
  <si>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</si>
  <si>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</si>
  <si>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</si>
  <si>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</si>
  <si>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</si>
  <si>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</si>
  <si>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</si>
  <si>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</si>
  <si>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</si>
  <si>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</si>
  <si>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</si>
  <si>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</si>
  <si>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</si>
  <si>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</si>
  <si>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</si>
  <si>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</si>
  <si>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</si>
  <si>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</si>
  <si>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</si>
  <si>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</si>
  <si>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</si>
  <si>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</si>
  <si>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</si>
  <si>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</si>
  <si>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</si>
  <si>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</si>
  <si>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</si>
  <si>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</si>
  <si>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</si>
  <si>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</si>
  <si>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</si>
  <si>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</si>
  <si>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</si>
  <si>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</si>
  <si>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</si>
  <si>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</si>
  <si>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</si>
  <si>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</si>
  <si>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</si>
  <si>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</si>
  <si>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</si>
  <si>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</si>
  <si>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</si>
  <si>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</si>
  <si>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</si>
  <si>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</si>
  <si>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</si>
  <si>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</si>
  <si>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</si>
  <si>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</si>
  <si>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</si>
  <si>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</si>
  <si>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</si>
  <si>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</si>
  <si>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</si>
  <si>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</si>
  <si>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</si>
  <si>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</si>
  <si>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</si>
  <si>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</si>
  <si>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</si>
  <si>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</si>
  <si>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</si>
  <si>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</si>
  <si>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</si>
  <si>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</si>
  <si>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</si>
  <si>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</si>
  <si>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</si>
  <si>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</si>
  <si>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</si>
  <si>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</si>
  <si>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</si>
  <si>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</si>
  <si>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</si>
  <si>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</si>
  <si>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</si>
  <si>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</si>
  <si>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</si>
  <si>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</si>
  <si>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</si>
  <si>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</si>
  <si>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</si>
  <si>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</si>
  <si>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</si>
  <si>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</si>
  <si>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</si>
  <si>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</si>
  <si>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</si>
  <si>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</si>
  <si>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</si>
  <si>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</si>
  <si>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</si>
  <si>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</si>
  <si>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</si>
  <si>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</si>
  <si>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</si>
  <si>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</si>
  <si>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</si>
  <si>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</si>
  <si>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</si>
  <si>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</si>
  <si>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</si>
  <si>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</si>
  <si>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</si>
  <si>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</si>
  <si>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</si>
  <si>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</si>
  <si>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</si>
  <si>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</si>
  <si>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</si>
  <si>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</si>
  <si>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</si>
  <si>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</si>
  <si>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</si>
  <si>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</si>
  <si>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</si>
  <si>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</si>
  <si>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</si>
  <si>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</si>
  <si>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</si>
  <si>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</si>
  <si>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</si>
  <si>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</si>
  <si>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</si>
  <si>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</si>
  <si>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</si>
  <si>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</si>
  <si>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</si>
  <si>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</si>
  <si>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</si>
  <si>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</si>
  <si>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</si>
  <si>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</si>
  <si>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</si>
  <si>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</si>
  <si>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</si>
  <si>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</si>
  <si>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</si>
  <si>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</si>
  <si>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</si>
  <si>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</si>
  <si>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</si>
  <si>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</si>
  <si>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</si>
  <si>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</si>
  <si>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</si>
  <si>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</si>
  <si>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</si>
  <si>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</si>
  <si>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</si>
  <si>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</si>
  <si>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</si>
  <si>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</si>
  <si>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</si>
  <si>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</si>
  <si>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</si>
  <si>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</si>
  <si>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</si>
  <si>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</si>
  <si>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</si>
  <si>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</si>
  <si>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</si>
  <si>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</si>
  <si>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</si>
  <si>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</si>
  <si>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</si>
  <si>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</si>
  <si>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</si>
  <si>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</si>
  <si>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</si>
  <si>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</si>
  <si>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</si>
  <si>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</si>
  <si>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</si>
  <si>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</si>
  <si>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</si>
  <si>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</si>
  <si>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</si>
  <si>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</si>
  <si>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</si>
  <si>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</si>
  <si>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</si>
  <si>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</si>
  <si>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</si>
  <si>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</si>
  <si>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</si>
  <si>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</si>
  <si>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</si>
  <si>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</si>
  <si>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</si>
  <si>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</si>
  <si>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</si>
  <si>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</si>
  <si>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</si>
  <si>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</si>
  <si>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</si>
  <si>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</si>
  <si>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</si>
  <si>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</si>
  <si>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</si>
  <si>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</si>
  <si>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</si>
  <si>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</si>
  <si>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</si>
  <si>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</si>
  <si>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</si>
  <si>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</si>
  <si>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</si>
  <si>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</si>
  <si>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</si>
  <si>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</si>
  <si>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</si>
  <si>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</si>
  <si>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</si>
  <si>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</si>
  <si>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</si>
  <si>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</si>
  <si>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</si>
  <si>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</si>
  <si>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</si>
  <si>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</si>
  <si>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</si>
  <si>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</si>
  <si>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</si>
  <si>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</si>
  <si>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</si>
  <si>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</si>
  <si>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</si>
  <si>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</si>
  <si>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</si>
  <si>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</si>
  <si>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</si>
  <si>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</si>
  <si>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</si>
  <si>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</si>
  <si>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</si>
  <si>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</si>
  <si>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</si>
  <si>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</si>
  <si>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</si>
  <si>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</si>
  <si>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</si>
  <si>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</si>
  <si>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</si>
  <si>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</si>
  <si>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</si>
  <si>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</si>
  <si>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</si>
  <si>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</si>
  <si>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</si>
  <si>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</si>
  <si>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</si>
  <si>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</si>
  <si>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</si>
  <si>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</si>
  <si>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</si>
  <si>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</si>
  <si>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</si>
  <si>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</si>
  <si>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</si>
  <si>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</si>
  <si>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</si>
  <si>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</si>
  <si>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</si>
  <si>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</si>
  <si>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</si>
  <si>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</si>
  <si>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</si>
  <si>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</si>
  <si>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</si>
  <si>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</si>
  <si>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</si>
  <si>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</si>
  <si>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</si>
  <si>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</si>
  <si>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</si>
  <si>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</si>
  <si>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</si>
  <si>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</si>
  <si>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</si>
  <si>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</si>
  <si>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</si>
  <si>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</si>
  <si>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</si>
  <si>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</si>
  <si>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</si>
  <si>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</si>
  <si>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</si>
  <si>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</si>
  <si>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</si>
  <si>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</si>
  <si>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</si>
  <si>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</si>
  <si>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</si>
  <si>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</si>
  <si>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</si>
  <si>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</si>
  <si>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</si>
  <si>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</si>
  <si>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</si>
  <si>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</si>
  <si>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</si>
  <si>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</si>
  <si>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</si>
  <si>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</si>
  <si>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</si>
  <si>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</si>
  <si>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</si>
  <si>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</si>
  <si>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</si>
  <si>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</si>
  <si>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</si>
  <si>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</si>
  <si>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</si>
  <si>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</si>
  <si>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</si>
  <si>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</si>
  <si>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</si>
  <si>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</si>
  <si>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</si>
  <si>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</si>
  <si>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</si>
  <si>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</si>
  <si>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</si>
  <si>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</si>
  <si>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</si>
  <si>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</si>
  <si>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</si>
  <si>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</si>
  <si>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</si>
  <si>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</si>
  <si>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</si>
  <si>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</si>
  <si>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</si>
  <si>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</si>
  <si>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</si>
  <si>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</si>
  <si>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</si>
  <si>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</si>
  <si>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</si>
  <si>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</si>
  <si>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</si>
  <si>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</si>
  <si>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</si>
  <si>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</si>
  <si>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</si>
  <si>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</si>
  <si>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</si>
  <si>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</si>
  <si>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</si>
  <si>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</si>
  <si>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</si>
  <si>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</si>
  <si>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</si>
  <si>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</si>
  <si>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</si>
  <si>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</si>
  <si>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</si>
  <si>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</si>
  <si>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</si>
  <si>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</si>
  <si>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</si>
  <si>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</si>
  <si>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</si>
  <si>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</si>
  <si>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</si>
  <si>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</si>
  <si>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</si>
  <si>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</si>
  <si>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</si>
  <si>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</si>
  <si>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</si>
  <si>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</si>
  <si>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</si>
  <si>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</si>
  <si>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</si>
  <si>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</si>
  <si>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</si>
  <si>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</si>
  <si>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</si>
  <si>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</si>
  <si>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</si>
  <si>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</si>
  <si>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</si>
  <si>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</si>
  <si>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</si>
  <si>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</si>
  <si>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</si>
  <si>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</si>
  <si>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</si>
  <si>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</si>
  <si>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</si>
  <si>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</si>
  <si>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</si>
  <si>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</si>
  <si>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</si>
  <si>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</si>
  <si>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</si>
  <si>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</si>
  <si>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</si>
  <si>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</si>
  <si>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</si>
  <si>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</si>
  <si>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</si>
  <si>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</si>
  <si>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</si>
  <si>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</si>
  <si>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</si>
  <si>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</si>
  <si>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</si>
  <si>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</si>
  <si>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</si>
  <si>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</si>
  <si>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</si>
  <si>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</si>
  <si>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</si>
  <si>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</si>
  <si>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</si>
  <si>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</si>
  <si>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</si>
  <si>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</si>
  <si>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</si>
  <si>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</si>
  <si>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</si>
  <si>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</si>
  <si>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</si>
  <si>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</si>
  <si>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</si>
  <si>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</si>
  <si>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</si>
  <si>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</si>
  <si>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</si>
  <si>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</si>
  <si>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</si>
  <si>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</si>
  <si>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</si>
  <si>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</si>
  <si>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</si>
  <si>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</si>
  <si>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</si>
  <si>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</si>
  <si>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</si>
  <si>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</si>
  <si>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</si>
  <si>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</si>
  <si>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</si>
  <si>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</si>
  <si>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</si>
  <si>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</si>
  <si>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</si>
  <si>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</si>
  <si>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</si>
  <si>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</si>
  <si>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</si>
  <si>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</si>
  <si>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</si>
  <si>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</si>
  <si>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</si>
  <si>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</si>
  <si>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</si>
  <si>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</si>
  <si>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</si>
  <si>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</si>
  <si>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</si>
  <si>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</si>
  <si>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</si>
  <si>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</si>
  <si>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</si>
  <si>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</si>
  <si>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</si>
  <si>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</si>
  <si>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</si>
  <si>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</si>
  <si>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</si>
  <si>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</si>
  <si>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</si>
  <si>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</si>
  <si>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</si>
  <si>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</si>
  <si>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</si>
  <si>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</si>
  <si>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</si>
  <si>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</si>
  <si>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</si>
  <si>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</si>
  <si>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</si>
  <si>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</si>
  <si>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</si>
  <si>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</si>
  <si>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</si>
  <si>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</si>
  <si>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</si>
  <si>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</si>
  <si>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</si>
  <si>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</si>
  <si>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</si>
  <si>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</si>
  <si>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</si>
  <si>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</si>
  <si>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</si>
  <si>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</si>
  <si>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</si>
  <si>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</si>
  <si>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</si>
  <si>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</si>
  <si>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</si>
  <si>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</si>
  <si>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</si>
  <si>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</si>
  <si>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</si>
  <si>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</si>
  <si>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</si>
  <si>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</si>
  <si>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</si>
  <si>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</si>
  <si>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</si>
  <si>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</si>
  <si>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</si>
  <si>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</si>
  <si>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</si>
  <si>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</si>
  <si>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</si>
  <si>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</si>
  <si>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</si>
  <si>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</si>
  <si>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</si>
  <si>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</si>
  <si>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</si>
  <si>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</si>
  <si>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</si>
  <si>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</si>
  <si>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</si>
  <si>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</si>
  <si>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</si>
  <si>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</si>
  <si>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</si>
  <si>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</si>
  <si>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</si>
  <si>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</si>
  <si>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</si>
  <si>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</si>
  <si>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</si>
  <si>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</si>
  <si>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</si>
  <si>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</si>
  <si>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</si>
  <si>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</si>
  <si>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</si>
  <si>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</si>
  <si>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</si>
  <si>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</si>
  <si>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</si>
  <si>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</si>
  <si>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</si>
  <si>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</si>
  <si>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</si>
  <si>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</si>
  <si>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</si>
  <si>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</si>
  <si>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</si>
  <si>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</si>
  <si>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</si>
  <si>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</si>
  <si>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</si>
  <si>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</si>
  <si>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</si>
  <si>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</si>
  <si>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</si>
  <si>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</si>
  <si>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</si>
  <si>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</si>
  <si>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</si>
  <si>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</si>
  <si>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</si>
  <si>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</si>
  <si>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</si>
  <si>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</si>
  <si>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</si>
  <si>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</si>
  <si>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</si>
  <si>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</si>
  <si>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</si>
  <si>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</si>
  <si>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</si>
  <si>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</si>
  <si>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</si>
  <si>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</si>
  <si>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</si>
  <si>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</si>
  <si>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</si>
  <si>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</si>
  <si>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</si>
  <si>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</si>
  <si>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</si>
  <si>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</si>
  <si>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</si>
  <si>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</si>
  <si>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</si>
  <si>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</si>
  <si>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</si>
  <si>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</si>
  <si>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</si>
  <si>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</si>
  <si>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</si>
  <si>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</si>
  <si>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</si>
  <si>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</si>
  <si>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</si>
  <si>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</si>
  <si>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</si>
  <si>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</si>
  <si>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</si>
  <si>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</si>
  <si>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</si>
  <si>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</si>
  <si>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</si>
  <si>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</si>
  <si>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</si>
  <si>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</si>
  <si>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</si>
  <si>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</si>
  <si>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</si>
  <si>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</si>
  <si>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</si>
  <si>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</si>
  <si>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</si>
  <si>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</si>
  <si>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</si>
  <si>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</si>
  <si>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</si>
  <si>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</si>
  <si>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</si>
  <si>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</si>
  <si>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</si>
  <si>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</si>
  <si>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</si>
  <si>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</si>
  <si>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</si>
  <si>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</si>
  <si>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</si>
  <si>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</si>
  <si>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</si>
  <si>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</si>
  <si>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</si>
  <si>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</si>
  <si>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</si>
  <si>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</si>
  <si>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</si>
  <si>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</si>
  <si>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</si>
  <si>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</si>
  <si>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</si>
  <si>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</si>
  <si>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</si>
  <si>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</si>
  <si>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</si>
  <si>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</si>
  <si>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</si>
  <si>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</si>
  <si>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</si>
  <si>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</si>
  <si>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</si>
  <si>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</si>
  <si>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</si>
  <si>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</si>
  <si>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</si>
  <si>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</si>
  <si>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</si>
  <si>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</si>
  <si>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</si>
  <si>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</si>
  <si>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</si>
  <si>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</si>
  <si>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</si>
  <si>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</si>
  <si>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</si>
  <si>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</si>
  <si>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</si>
  <si>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</si>
  <si>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</si>
  <si>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</si>
  <si>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</si>
  <si>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</si>
  <si>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</si>
  <si>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</si>
  <si>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</si>
  <si>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</si>
  <si>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</si>
  <si>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</si>
  <si>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</si>
  <si>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</si>
  <si>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</si>
  <si>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</si>
  <si>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</si>
  <si>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</si>
  <si>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</si>
  <si>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</si>
  <si>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</si>
  <si>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</si>
  <si>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</si>
  <si>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</si>
  <si>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</si>
  <si>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</si>
  <si>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</si>
  <si>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</si>
  <si>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</si>
  <si>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</si>
  <si>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</si>
  <si>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</si>
  <si>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</si>
  <si>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</si>
  <si>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</si>
  <si>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</si>
  <si>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</si>
  <si>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</si>
  <si>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</si>
  <si>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</si>
  <si>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</si>
  <si>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</si>
  <si>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</si>
  <si>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</si>
  <si>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</si>
  <si>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</si>
  <si>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</si>
  <si>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</si>
  <si>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</si>
  <si>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</si>
  <si>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</si>
  <si>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</si>
  <si>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</si>
  <si>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</si>
  <si>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</si>
  <si>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</si>
  <si>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</si>
  <si>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</si>
  <si>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</si>
  <si>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</si>
  <si>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</si>
  <si>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</si>
  <si>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</si>
  <si>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</si>
  <si>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</si>
  <si>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</si>
  <si>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</si>
  <si>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</si>
  <si>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</si>
  <si>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</si>
  <si>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</si>
  <si>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</si>
  <si>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</si>
  <si>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</si>
  <si>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</si>
  <si>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</si>
  <si>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</si>
  <si>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</si>
  <si>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</si>
  <si>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</si>
  <si>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</si>
  <si>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</si>
  <si>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</si>
  <si>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</si>
  <si>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</si>
  <si>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</si>
  <si>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</si>
  <si>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</si>
  <si>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</si>
  <si>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</si>
  <si>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</si>
  <si>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</si>
  <si>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</si>
  <si>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</si>
  <si>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</si>
  <si>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</si>
  <si>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</si>
  <si>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</si>
  <si>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</si>
  <si>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</si>
  <si>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</si>
  <si>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</si>
  <si>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</si>
  <si>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</si>
  <si>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</si>
  <si>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</si>
  <si>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</si>
  <si>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</si>
  <si>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</si>
  <si>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</si>
  <si>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</si>
  <si>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</si>
  <si>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</si>
  <si>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</si>
  <si>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</si>
  <si>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</si>
  <si>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</si>
  <si>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</si>
  <si>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</si>
  <si>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</si>
  <si>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</si>
  <si>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</si>
  <si>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</si>
  <si>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</si>
  <si>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</si>
  <si>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</si>
  <si>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</si>
  <si>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</si>
  <si>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</si>
  <si>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</si>
  <si>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</si>
  <si>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</si>
  <si>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</si>
  <si>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</si>
  <si>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</si>
  <si>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</si>
  <si>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</si>
  <si>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</si>
  <si>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</si>
  <si>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</si>
  <si>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</si>
  <si>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</si>
  <si>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</si>
  <si>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</si>
  <si>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</si>
  <si>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</si>
  <si>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</si>
  <si>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</si>
  <si>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</si>
  <si>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</si>
  <si>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</si>
  <si>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</si>
  <si>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</si>
  <si>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</si>
  <si>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</si>
  <si>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</si>
  <si>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</si>
  <si>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</si>
  <si>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</si>
  <si>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</si>
  <si>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</si>
  <si>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</si>
  <si>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</si>
  <si>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</si>
  <si>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</si>
  <si>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</si>
  <si>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</si>
  <si>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</si>
  <si>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</si>
  <si>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</si>
  <si>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</si>
  <si>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</si>
  <si>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</si>
  <si>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</si>
  <si>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</si>
  <si>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</si>
  <si>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</si>
  <si>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</si>
  <si>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</si>
  <si>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</si>
  <si>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</si>
  <si>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</si>
  <si>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</si>
  <si>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</si>
  <si>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</si>
  <si>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</si>
  <si>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</si>
  <si>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</si>
  <si>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</si>
  <si>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</si>
  <si>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</si>
  <si>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</si>
  <si>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</si>
  <si>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</si>
  <si>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</si>
  <si>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</si>
  <si>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</si>
  <si>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</si>
  <si>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</si>
  <si>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</si>
  <si>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</si>
  <si>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</si>
  <si>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</si>
  <si>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</si>
  <si>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</si>
  <si>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</si>
  <si>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</si>
  <si>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</si>
  <si>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</si>
  <si>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</si>
  <si>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</si>
  <si>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</si>
  <si>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</si>
  <si>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</si>
  <si>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</si>
  <si>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</si>
  <si>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</si>
  <si>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</si>
  <si>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</si>
  <si>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</si>
  <si>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</si>
  <si>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</si>
  <si>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</si>
  <si>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</si>
  <si>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</si>
  <si>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</si>
  <si>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</si>
  <si>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</si>
  <si>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</si>
  <si>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</si>
  <si>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</si>
  <si>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</si>
  <si>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</si>
  <si>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</si>
  <si>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</si>
  <si>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</si>
  <si>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</si>
  <si>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</si>
  <si>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</si>
  <si>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</si>
  <si>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</si>
  <si>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</si>
  <si>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</si>
  <si>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</si>
  <si>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</si>
  <si>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</si>
  <si>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</si>
  <si>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</si>
  <si>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</si>
  <si>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</si>
  <si>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</si>
  <si>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</si>
  <si>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</si>
  <si>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</si>
  <si>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</si>
  <si>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</si>
  <si>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</si>
  <si>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</si>
  <si>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</si>
  <si>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</si>
  <si>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</si>
  <si>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</si>
  <si>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</si>
  <si>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</si>
  <si>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</si>
  <si>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</si>
  <si>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</si>
  <si>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</si>
  <si>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</si>
  <si>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</si>
  <si>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</si>
  <si>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</si>
  <si>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</si>
  <si>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</si>
  <si>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</si>
  <si>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</si>
  <si>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</si>
  <si>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</si>
  <si>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</si>
  <si>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</si>
  <si>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</si>
  <si>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</si>
  <si>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</si>
  <si>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</si>
  <si>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</si>
  <si>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</si>
  <si>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</si>
  <si>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</si>
  <si>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</si>
  <si>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</si>
  <si>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</si>
  <si>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</si>
  <si>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</si>
  <si>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</si>
  <si>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</si>
  <si>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</si>
  <si>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</si>
  <si>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</si>
  <si>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</si>
  <si>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</si>
  <si>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</si>
  <si>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</si>
  <si>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</si>
  <si>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</si>
  <si>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</si>
  <si>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</si>
  <si>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</si>
  <si>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</si>
  <si>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</si>
  <si>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</si>
  <si>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</si>
  <si>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</si>
  <si>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</si>
  <si>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</si>
  <si>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</si>
  <si>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</si>
  <si>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</si>
  <si>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</si>
  <si>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</si>
  <si>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</si>
  <si>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</si>
  <si>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</si>
  <si>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</si>
  <si>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</si>
  <si>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</si>
  <si>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</si>
  <si>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</si>
  <si>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</si>
  <si>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</si>
  <si>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</si>
  <si>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</si>
  <si>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</si>
  <si>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</si>
  <si>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</si>
  <si>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</si>
  <si>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</si>
  <si>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</si>
  <si>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</si>
  <si>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</si>
  <si>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</si>
  <si>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</si>
  <si>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</si>
  <si>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</si>
  <si>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</si>
  <si>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</si>
  <si>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</si>
  <si>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</si>
  <si>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</si>
  <si>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</si>
  <si>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</si>
  <si>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</si>
  <si>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</si>
  <si>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</si>
  <si>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</si>
  <si>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</si>
  <si>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</si>
  <si>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</si>
  <si>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</si>
  <si>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</si>
  <si>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</si>
  <si>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</si>
  <si>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</si>
  <si>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</si>
  <si>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</si>
  <si>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</si>
  <si>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</si>
  <si>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</si>
  <si>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</si>
  <si>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</si>
  <si>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</si>
  <si>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</si>
  <si>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</si>
  <si>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</si>
  <si>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</si>
  <si>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</si>
  <si>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</si>
  <si>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</si>
  <si>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</si>
  <si>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</si>
  <si>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</si>
  <si>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</si>
  <si>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</si>
  <si>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</si>
  <si>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</si>
  <si>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</si>
  <si>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</si>
  <si>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</si>
  <si>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</si>
  <si>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</si>
  <si>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</si>
  <si>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</si>
  <si>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</si>
  <si>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</si>
  <si>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</si>
  <si>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</si>
  <si>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</si>
  <si>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</si>
  <si>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</si>
  <si>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</si>
  <si>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</si>
  <si>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</si>
  <si>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</si>
  <si>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</si>
  <si>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</si>
  <si>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</si>
  <si>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</si>
  <si>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</si>
  <si>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</si>
  <si>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</si>
  <si>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</si>
  <si>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</si>
  <si>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</si>
  <si>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</si>
  <si>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</si>
  <si>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</si>
  <si>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</si>
  <si>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</si>
  <si>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</si>
  <si>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</si>
  <si>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</si>
  <si>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</si>
  <si>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</si>
  <si>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</si>
  <si>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</si>
  <si>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</si>
  <si>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</si>
  <si>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</si>
  <si>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</si>
  <si>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</si>
  <si>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</si>
  <si>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</si>
  <si>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</si>
  <si>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</si>
  <si>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</si>
  <si>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</si>
  <si>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</si>
  <si>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</si>
  <si>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</si>
  <si>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</si>
  <si>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</si>
  <si>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</si>
  <si>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</si>
  <si>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</si>
  <si>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</si>
  <si>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</si>
  <si>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</si>
  <si>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</si>
  <si>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</si>
  <si>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</si>
  <si>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</si>
  <si>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</si>
  <si>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</si>
  <si>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</si>
  <si>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</si>
  <si>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</si>
  <si>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</si>
  <si>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</si>
  <si>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</si>
  <si>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</si>
  <si>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</si>
  <si>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</si>
  <si>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</si>
  <si>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</si>
  <si>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</si>
  <si>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</si>
  <si>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</si>
  <si>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</si>
  <si>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</si>
  <si>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</si>
  <si>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</si>
  <si>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</si>
  <si>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</si>
  <si>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</si>
  <si>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</si>
  <si>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</si>
  <si>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</si>
  <si>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</si>
  <si>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</si>
  <si>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</si>
  <si>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</si>
  <si>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</si>
  <si>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</si>
  <si>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</si>
  <si>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</si>
  <si>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</si>
  <si>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</si>
  <si>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</si>
  <si>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</si>
  <si>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</si>
  <si>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</si>
  <si>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</si>
  <si>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</si>
  <si>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</si>
  <si>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</si>
  <si>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</si>
  <si>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</si>
  <si>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</si>
  <si>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</si>
  <si>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</si>
  <si>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</si>
  <si>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</si>
  <si>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</si>
  <si>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</si>
  <si>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</si>
  <si>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</si>
  <si>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</si>
  <si>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</si>
  <si>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</si>
  <si>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</si>
  <si>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</si>
  <si>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</si>
  <si>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</si>
  <si>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</si>
  <si>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</si>
  <si>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</si>
  <si>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</si>
  <si>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</si>
  <si>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</si>
  <si>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</si>
  <si>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</si>
  <si>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</si>
  <si>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</si>
  <si>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</si>
  <si>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</si>
  <si>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</si>
  <si>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</si>
  <si>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</si>
  <si>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</si>
  <si>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</si>
  <si>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</si>
  <si>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</si>
  <si>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</si>
  <si>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</si>
  <si>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</si>
  <si>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</si>
  <si>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</si>
  <si>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</si>
  <si>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</si>
  <si>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</si>
  <si>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</si>
  <si>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</si>
  <si>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</si>
  <si>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</si>
  <si>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</si>
  <si>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</si>
  <si>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</si>
  <si>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</si>
  <si>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</si>
  <si>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</si>
  <si>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</si>
  <si>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</si>
  <si>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</si>
  <si>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</si>
  <si>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</si>
  <si>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</si>
  <si>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</si>
  <si>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</si>
  <si>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</si>
  <si>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</si>
  <si>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</si>
  <si>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</si>
  <si>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</si>
  <si>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</si>
  <si>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</si>
  <si>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</si>
  <si>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</si>
  <si>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</si>
  <si>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</si>
  <si>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</si>
  <si>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</si>
  <si>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</si>
  <si>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</si>
  <si>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</si>
  <si>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</si>
  <si>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</si>
  <si>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</si>
  <si>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</si>
  <si>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</si>
  <si>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</si>
  <si>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</si>
  <si>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</si>
  <si>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</si>
  <si>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</si>
  <si>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</si>
  <si>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</si>
  <si>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</si>
  <si>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</si>
  <si>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</si>
  <si>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</si>
  <si>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</si>
  <si>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</si>
  <si>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</si>
  <si>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</si>
  <si>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</si>
  <si>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</si>
  <si>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</si>
  <si>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</si>
  <si>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</si>
  <si>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</si>
  <si>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</si>
  <si>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</si>
  <si>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</si>
  <si>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</si>
  <si>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</si>
  <si>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</si>
  <si>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</si>
  <si>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</si>
  <si>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</si>
  <si>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</si>
  <si>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</si>
  <si>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</si>
  <si>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</si>
  <si>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</si>
  <si>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</si>
  <si>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</si>
  <si>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</si>
  <si>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</si>
  <si>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</si>
  <si>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</si>
  <si>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</si>
  <si>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</si>
  <si>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</si>
  <si>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</si>
  <si>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</si>
  <si>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</si>
  <si>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</si>
  <si>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</si>
  <si>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</si>
  <si>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</si>
  <si>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</si>
  <si>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</si>
  <si>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</si>
  <si>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</si>
  <si>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</si>
  <si>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</si>
  <si>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</si>
  <si>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</si>
  <si>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</si>
  <si>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</si>
  <si>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</si>
  <si>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</si>
  <si>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</si>
  <si>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</si>
  <si>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</si>
  <si>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</si>
  <si>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</si>
  <si>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</si>
  <si>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</si>
  <si>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</si>
  <si>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</si>
  <si>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</si>
  <si>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</si>
  <si>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</si>
  <si>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</si>
  <si>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</si>
  <si>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</si>
  <si>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</si>
  <si>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</si>
  <si>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</si>
  <si>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</si>
  <si>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</si>
  <si>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</si>
  <si>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</si>
  <si>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</si>
  <si>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</si>
  <si>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</si>
  <si>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</si>
  <si>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</si>
  <si>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</si>
  <si>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</si>
  <si>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</si>
  <si>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</si>
  <si>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</si>
  <si>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</si>
  <si>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</si>
  <si>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</si>
  <si>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</si>
  <si>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</si>
  <si>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</si>
  <si>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</si>
  <si>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</si>
  <si>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</si>
  <si>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</si>
  <si>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</si>
  <si>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</si>
  <si>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</si>
  <si>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</si>
  <si>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</si>
  <si>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</si>
  <si>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</si>
  <si>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</si>
  <si>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</si>
  <si>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</si>
  <si>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</si>
  <si>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</si>
  <si>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</si>
  <si>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</si>
  <si>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</si>
  <si>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</si>
  <si>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</si>
  <si>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</si>
  <si>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</si>
  <si>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</si>
  <si>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</si>
  <si>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</si>
  <si>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</si>
  <si>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</si>
  <si>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</si>
  <si>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</si>
  <si>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</si>
  <si>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</si>
  <si>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</si>
  <si>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</si>
  <si>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</si>
  <si>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</si>
  <si>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</si>
  <si>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</si>
  <si>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</si>
  <si>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</si>
  <si>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</si>
  <si>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</si>
  <si>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</si>
  <si>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</si>
  <si>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</si>
  <si>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</si>
  <si>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</si>
  <si>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</si>
  <si>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</si>
  <si>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</si>
  <si>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</si>
  <si>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</si>
  <si>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</si>
  <si>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</si>
  <si>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</si>
  <si>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</si>
  <si>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</si>
  <si>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</si>
  <si>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</si>
  <si>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</si>
  <si>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</si>
  <si>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</si>
  <si>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</si>
  <si>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</si>
  <si>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</si>
  <si>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</si>
  <si>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</si>
  <si>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</si>
  <si>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</si>
  <si>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</si>
  <si>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</si>
  <si>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</si>
  <si>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</si>
  <si>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</si>
  <si>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</si>
  <si>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</si>
  <si>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</si>
  <si>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</si>
  <si>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</si>
  <si>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</si>
  <si>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</si>
  <si>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</si>
  <si>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</si>
  <si>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</si>
  <si>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</si>
  <si>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</si>
  <si>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</si>
  <si>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</si>
  <si>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</si>
  <si>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</si>
  <si>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</si>
  <si>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</si>
  <si>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</si>
  <si>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</si>
  <si>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</si>
  <si>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</si>
  <si>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</si>
  <si>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</si>
  <si>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</si>
  <si>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</si>
  <si>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</si>
  <si>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</si>
  <si>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</si>
  <si>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</si>
  <si>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</si>
  <si>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</si>
  <si>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</si>
  <si>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</si>
  <si>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</si>
  <si>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</si>
  <si>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</si>
  <si>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</si>
  <si>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</si>
  <si>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</si>
  <si>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</si>
  <si>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</si>
  <si>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</si>
  <si>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</si>
  <si>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</si>
  <si>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</si>
  <si>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</si>
  <si>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</si>
  <si>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</si>
  <si>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</si>
  <si>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</si>
  <si>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</si>
  <si>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</si>
  <si>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</si>
  <si>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</si>
  <si>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</si>
  <si>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</si>
  <si>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</si>
  <si>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</si>
  <si>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</si>
  <si>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</si>
  <si>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</si>
  <si>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</si>
  <si>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</si>
  <si>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</si>
  <si>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</si>
  <si>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</si>
  <si>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</si>
  <si>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</si>
  <si>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</si>
  <si>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</si>
  <si>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</si>
  <si>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</si>
  <si>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</si>
  <si>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</si>
  <si>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</si>
  <si>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</si>
  <si>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</si>
  <si>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</si>
  <si>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</si>
  <si>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</si>
  <si>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</si>
  <si>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</si>
  <si>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</si>
  <si>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</si>
  <si>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</si>
  <si>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</si>
  <si>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</si>
  <si>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</si>
  <si>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</si>
  <si>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</si>
  <si>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</si>
  <si>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</si>
  <si>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</si>
  <si>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</si>
  <si>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</si>
  <si>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</si>
  <si>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</si>
  <si>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</si>
  <si>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</si>
  <si>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</si>
  <si>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</si>
  <si>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</si>
  <si>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</si>
  <si>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</si>
  <si>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</si>
  <si>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</si>
  <si>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</si>
  <si>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</si>
  <si>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</si>
  <si>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</si>
  <si>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</si>
  <si>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</si>
  <si>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</si>
  <si>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</si>
  <si>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</si>
  <si>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</si>
  <si>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</si>
  <si>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</si>
  <si>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</si>
  <si>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</si>
  <si>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</si>
  <si>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</si>
  <si>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</si>
  <si>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</si>
  <si>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</si>
  <si>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</si>
  <si>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</si>
  <si>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</si>
  <si>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</si>
  <si>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</si>
  <si>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</si>
  <si>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</si>
  <si>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</si>
  <si>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</si>
  <si>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</si>
  <si>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</si>
  <si>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</si>
  <si>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</si>
  <si>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</si>
  <si>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</si>
  <si>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</si>
  <si>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</si>
  <si>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</si>
  <si>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</si>
  <si>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</si>
  <si>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</si>
  <si>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</si>
  <si>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</si>
  <si>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</si>
  <si>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</si>
  <si>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</si>
  <si>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</si>
  <si>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</si>
  <si>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</si>
  <si>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</si>
  <si>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</si>
  <si>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</si>
  <si>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</si>
  <si>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</si>
  <si>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</si>
  <si>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</si>
  <si>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</si>
  <si>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</si>
  <si>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</si>
  <si>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</si>
  <si>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</si>
  <si>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</si>
  <si>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</si>
  <si>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</si>
  <si>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</si>
  <si>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</si>
  <si>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</si>
  <si>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</si>
  <si>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</si>
  <si>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</si>
  <si>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</si>
  <si>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</si>
  <si>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</si>
  <si>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</si>
  <si>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</si>
  <si>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</si>
  <si>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</si>
  <si>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</si>
  <si>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</si>
  <si>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</si>
  <si>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</si>
  <si>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</si>
  <si>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</si>
  <si>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</si>
  <si>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</si>
  <si>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</si>
  <si>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</si>
  <si>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</si>
  <si>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</si>
  <si>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</si>
  <si>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</si>
  <si>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</si>
  <si>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</si>
  <si>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</si>
  <si>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</si>
  <si>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</si>
  <si>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</si>
  <si>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</si>
  <si>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</si>
  <si>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</si>
  <si>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</si>
  <si>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</si>
  <si>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</si>
  <si>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</si>
  <si>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</si>
  <si>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</si>
  <si>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</si>
  <si>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</si>
  <si>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</si>
  <si>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</si>
  <si>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</si>
  <si>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</si>
  <si>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</si>
  <si>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</si>
  <si>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</si>
  <si>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</si>
  <si>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</si>
  <si>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</si>
  <si>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</si>
  <si>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</si>
  <si>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</si>
  <si>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</si>
  <si>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</si>
  <si>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</si>
  <si>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</si>
  <si>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</si>
  <si>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</si>
  <si>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</si>
  <si>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</si>
  <si>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</si>
  <si>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</si>
  <si>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</si>
  <si>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</si>
  <si>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</si>
  <si>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</si>
  <si>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</si>
  <si>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</si>
  <si>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</si>
  <si>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</si>
  <si>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</si>
  <si>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</si>
  <si>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</si>
  <si>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</si>
  <si>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</si>
  <si>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</si>
  <si>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</si>
  <si>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</si>
  <si>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</si>
  <si>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</si>
  <si>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</si>
  <si>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</si>
  <si>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</si>
  <si>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</si>
  <si>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</si>
  <si>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</si>
  <si>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</si>
  <si>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</si>
  <si>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</si>
  <si>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</si>
  <si>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</si>
  <si>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</si>
  <si>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</si>
  <si>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</si>
  <si>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</si>
  <si>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</si>
  <si>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</si>
  <si>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</si>
  <si>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</si>
  <si>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</si>
  <si>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</si>
  <si>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</si>
  <si>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</si>
  <si>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</si>
  <si>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</si>
  <si>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</si>
  <si>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</si>
  <si>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</si>
  <si>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</si>
  <si>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</si>
  <si>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</si>
  <si>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</si>
  <si>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</si>
  <si>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</si>
  <si>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</si>
  <si>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</si>
  <si>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</si>
  <si>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</si>
  <si>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</si>
  <si>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</si>
  <si>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</si>
  <si>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</si>
  <si>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</si>
  <si>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</si>
  <si>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</si>
  <si>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</si>
  <si>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</si>
  <si>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</si>
  <si>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</si>
  <si>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</si>
  <si>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</si>
  <si>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</si>
  <si>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</si>
  <si>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</si>
  <si>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</si>
  <si>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</si>
  <si>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</si>
  <si>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</si>
  <si>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</si>
  <si>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</si>
  <si>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</si>
  <si>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</si>
  <si>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</si>
  <si>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</si>
  <si>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</si>
  <si>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</si>
  <si>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</si>
  <si>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</si>
  <si>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</si>
  <si>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</si>
  <si>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</si>
  <si>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</si>
  <si>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</si>
  <si>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</si>
  <si>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</si>
  <si>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</si>
  <si>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</si>
  <si>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</si>
  <si>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</si>
  <si>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</si>
  <si>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</si>
  <si>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</si>
  <si>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</si>
  <si>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</si>
  <si>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</si>
  <si>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</si>
  <si>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</si>
  <si>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</si>
  <si>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</si>
  <si>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</si>
  <si>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</si>
  <si>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</si>
  <si>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</si>
  <si>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</si>
  <si>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</si>
  <si>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</si>
  <si>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</si>
  <si>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</si>
  <si>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</si>
  <si>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</si>
  <si>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</si>
  <si>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</si>
  <si>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</si>
  <si>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</si>
  <si>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</si>
  <si>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</si>
  <si>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</si>
  <si>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</si>
  <si>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</si>
  <si>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</si>
  <si>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</si>
  <si>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</si>
  <si>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</si>
  <si>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</si>
  <si>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</si>
  <si>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</si>
  <si>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</si>
  <si>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</si>
  <si>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</si>
  <si>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</si>
  <si>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</si>
  <si>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</si>
  <si>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</si>
  <si>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</si>
  <si>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</si>
  <si>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</si>
  <si>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</si>
  <si>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</si>
  <si>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</si>
  <si>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</si>
  <si>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</si>
  <si>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</si>
  <si>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</si>
  <si>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</si>
  <si>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</si>
  <si>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</si>
  <si>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</si>
  <si>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</si>
  <si>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</si>
  <si>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</si>
  <si>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</si>
  <si>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</si>
  <si>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</si>
  <si>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</si>
  <si>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</si>
  <si>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</si>
  <si>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</si>
  <si>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</si>
  <si>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</si>
  <si>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</si>
  <si>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</si>
  <si>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</si>
  <si>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</si>
  <si>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</si>
  <si>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</si>
  <si>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</si>
  <si>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</si>
  <si>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</si>
  <si>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</si>
  <si>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</si>
  <si>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</si>
  <si>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</si>
  <si>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</si>
  <si>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</si>
  <si>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</si>
  <si>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</si>
  <si>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</si>
  <si>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</si>
  <si>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</si>
  <si>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</si>
  <si>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</si>
  <si>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</si>
  <si>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</si>
  <si>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</si>
  <si>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</si>
  <si>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</si>
  <si>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</si>
  <si>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</si>
  <si>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</si>
  <si>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</si>
  <si>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</si>
  <si>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</si>
  <si>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</si>
  <si>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</si>
  <si>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</si>
  <si>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</si>
  <si>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</si>
  <si>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</si>
  <si>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</si>
  <si>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</si>
  <si>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</si>
  <si>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</si>
  <si>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</si>
  <si>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</si>
  <si>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</si>
  <si>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</si>
  <si>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</si>
  <si>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</si>
  <si>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</si>
  <si>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</si>
  <si>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</si>
  <si>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</si>
  <si>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</si>
  <si>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</si>
  <si>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</si>
  <si>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</si>
  <si>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</si>
  <si>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</si>
  <si>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</si>
  <si>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</si>
  <si>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</si>
  <si>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</si>
  <si>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</si>
  <si>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</si>
  <si>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</si>
  <si>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</si>
  <si>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</si>
  <si>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</si>
  <si>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</si>
  <si>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</si>
  <si>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</si>
  <si>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</si>
  <si>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</si>
  <si>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</si>
  <si>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</si>
  <si>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</si>
  <si>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</si>
  <si>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</si>
  <si>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</si>
  <si>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</si>
  <si>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</si>
  <si>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</si>
  <si>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</si>
  <si>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</si>
  <si>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</si>
  <si>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</si>
  <si>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</si>
  <si>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</si>
  <si>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</si>
  <si>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</si>
  <si>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</si>
  <si>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</si>
  <si>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</si>
  <si>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</si>
  <si>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</si>
  <si>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</si>
  <si>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</si>
  <si>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</si>
  <si>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</si>
  <si>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</si>
  <si>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</si>
  <si>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</si>
  <si>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</si>
  <si>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</si>
  <si>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</si>
  <si>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</si>
  <si>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</si>
  <si>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</si>
  <si>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</si>
  <si>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</si>
  <si>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</si>
  <si>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</si>
  <si>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</si>
  <si>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</si>
  <si>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</si>
  <si>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</si>
  <si>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</si>
  <si>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</si>
  <si>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</si>
  <si>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</si>
  <si>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</si>
  <si>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</si>
  <si>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</si>
  <si>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</si>
  <si>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</si>
  <si>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</si>
  <si>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</si>
  <si>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</si>
  <si>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</si>
  <si>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</si>
  <si>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</si>
  <si>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</si>
  <si>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</si>
  <si>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</si>
  <si>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</si>
  <si>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</si>
  <si>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</si>
  <si>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</si>
  <si>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</si>
  <si>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</si>
  <si>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</si>
  <si>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</si>
  <si>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</si>
  <si>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</si>
  <si>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</si>
  <si>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</si>
  <si>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</si>
  <si>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</si>
  <si>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</si>
  <si>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</si>
  <si>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</si>
  <si>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</si>
  <si>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</si>
  <si>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</si>
  <si>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</si>
  <si>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</si>
  <si>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</si>
  <si>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</si>
  <si>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</si>
  <si>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</si>
  <si>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</si>
  <si>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</si>
  <si>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</si>
  <si>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</si>
  <si>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</si>
  <si>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</si>
  <si>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</si>
  <si>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</si>
  <si>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</si>
  <si>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</si>
  <si>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</si>
  <si>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</si>
  <si>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</si>
  <si>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</si>
  <si>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</si>
  <si>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</si>
  <si>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</si>
  <si>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</si>
  <si>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</si>
  <si>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</si>
  <si>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</si>
  <si>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</si>
  <si>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</si>
  <si>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</si>
  <si>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</si>
  <si>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</si>
  <si>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</si>
  <si>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</si>
  <si>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</si>
  <si>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</si>
  <si>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</si>
  <si>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</si>
  <si>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</si>
  <si>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</si>
  <si>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</si>
  <si>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</si>
  <si>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</si>
  <si>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</si>
  <si>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</si>
  <si>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</si>
  <si>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</si>
  <si>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</si>
  <si>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</si>
  <si>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</si>
  <si>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</si>
  <si>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</si>
  <si>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</si>
  <si>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</si>
  <si>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</si>
  <si>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</si>
  <si>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</si>
  <si>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</si>
  <si>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</si>
  <si>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</si>
  <si>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</si>
  <si>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</si>
  <si>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</si>
  <si>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</si>
  <si>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</si>
  <si>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</si>
  <si>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</si>
  <si>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</si>
  <si>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</si>
  <si>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</si>
  <si>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</si>
  <si>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</si>
  <si>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</si>
  <si>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</si>
  <si>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</si>
  <si>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</si>
  <si>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</si>
  <si>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</si>
  <si>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</si>
  <si>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</si>
  <si>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</si>
  <si>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</si>
  <si>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</si>
  <si>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</si>
  <si>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</si>
  <si>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</si>
  <si>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</si>
  <si>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</si>
  <si>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</si>
  <si>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</si>
  <si>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</si>
  <si>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</si>
  <si>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</si>
  <si>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</si>
  <si>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</si>
  <si>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</si>
  <si>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</si>
  <si>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</si>
  <si>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</si>
  <si>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</si>
  <si>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</si>
  <si>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</si>
  <si>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</si>
  <si>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</si>
  <si>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</si>
  <si>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</si>
  <si>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</si>
  <si>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</si>
  <si>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</si>
  <si>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</si>
  <si>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</si>
  <si>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</si>
  <si>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</si>
  <si>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</si>
  <si>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</si>
  <si>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</si>
  <si>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</si>
  <si>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</si>
  <si>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</si>
  <si>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</si>
  <si>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</si>
  <si>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</si>
  <si>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</si>
  <si>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</si>
  <si>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</si>
  <si>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</si>
  <si>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</si>
  <si>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</si>
  <si>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</si>
  <si>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</si>
  <si>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</si>
  <si>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</si>
  <si>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</si>
  <si>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</si>
  <si>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</si>
  <si>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</si>
  <si>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</si>
  <si>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</si>
  <si>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</si>
  <si>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</si>
  <si>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</si>
  <si>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</si>
  <si>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</si>
  <si>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</si>
  <si>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</si>
  <si>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</si>
  <si>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</si>
  <si>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</si>
  <si>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</si>
  <si>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</si>
  <si>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</si>
  <si>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</si>
  <si>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</si>
  <si>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</si>
  <si>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</si>
  <si>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</si>
  <si>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</si>
  <si>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</si>
  <si>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</si>
  <si>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</si>
  <si>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</si>
  <si>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</si>
  <si>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</si>
  <si>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</si>
  <si>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</si>
  <si>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</si>
  <si>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</si>
  <si>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</si>
  <si>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</si>
  <si>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</si>
  <si>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</si>
  <si>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</si>
  <si>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</si>
  <si>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</si>
  <si>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</si>
  <si>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</si>
  <si>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</si>
  <si>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</si>
  <si>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</si>
  <si>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</si>
  <si>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</si>
  <si>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</si>
  <si>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</si>
  <si>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</si>
  <si>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</si>
  <si>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</si>
  <si>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</si>
  <si>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</si>
  <si>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</si>
  <si>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</si>
  <si>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</si>
  <si>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</si>
  <si>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</si>
  <si>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</si>
  <si>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</si>
  <si>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</si>
  <si>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</si>
  <si>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</si>
  <si>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</si>
  <si>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</si>
  <si>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</si>
  <si>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</si>
  <si>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</si>
  <si>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</si>
  <si>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</si>
  <si>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</si>
  <si>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</si>
  <si>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</si>
  <si>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</si>
  <si>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</si>
  <si>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</si>
  <si>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</si>
  <si>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</si>
  <si>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</si>
  <si>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</si>
  <si>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</si>
  <si>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</si>
  <si>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</si>
  <si>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</si>
  <si>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</si>
  <si>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</si>
  <si>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</si>
  <si>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</si>
  <si>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</si>
  <si>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</si>
  <si>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</si>
  <si>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</si>
  <si>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</si>
  <si>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</si>
  <si>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</si>
  <si>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</si>
  <si>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</si>
  <si>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</si>
  <si>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</si>
  <si>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</si>
  <si>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</si>
  <si>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</si>
  <si>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</si>
  <si>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</si>
  <si>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</si>
  <si>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</si>
  <si>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</si>
  <si>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</si>
  <si>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</si>
  <si>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</si>
  <si>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</si>
  <si>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</si>
  <si>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</si>
  <si>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</si>
  <si>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</si>
  <si>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</si>
  <si>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</si>
  <si>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</si>
  <si>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</si>
  <si>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</si>
  <si>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</si>
  <si>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</si>
  <si>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</si>
  <si>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</si>
  <si>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</si>
  <si>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</si>
  <si>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</si>
  <si>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</si>
  <si>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</si>
  <si>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</si>
  <si>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</si>
  <si>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</si>
  <si>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</si>
  <si>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</si>
  <si>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</si>
  <si>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</si>
  <si>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</si>
  <si>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</si>
  <si>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</si>
  <si>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</si>
  <si>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</si>
  <si>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</si>
  <si>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</si>
  <si>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</si>
  <si>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</si>
  <si>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</si>
  <si>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</si>
  <si>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</si>
  <si>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</si>
  <si>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</si>
  <si>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</si>
  <si>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</si>
  <si>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</si>
  <si>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</si>
  <si>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</si>
  <si>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</si>
  <si>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</si>
  <si>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</si>
  <si>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</si>
  <si>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</si>
  <si>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</si>
  <si>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</si>
  <si>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</si>
  <si>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</si>
  <si>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</si>
  <si>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</si>
  <si>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</si>
  <si>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</si>
  <si>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</si>
  <si>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</si>
  <si>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</si>
  <si>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</si>
  <si>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</si>
  <si>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</si>
  <si>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</si>
  <si>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</si>
  <si>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</si>
  <si>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</si>
  <si>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</si>
  <si>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</si>
  <si>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</si>
  <si>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</si>
  <si>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</si>
  <si>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</si>
  <si>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</si>
  <si>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</si>
  <si>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</si>
  <si>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</si>
  <si>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</si>
  <si>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</si>
  <si>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</si>
  <si>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</si>
  <si>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</si>
  <si>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</si>
  <si>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</si>
  <si>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</si>
  <si>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</si>
  <si>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</si>
  <si>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</si>
  <si>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</si>
  <si>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</si>
  <si>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</si>
  <si>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</si>
  <si>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</si>
  <si>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</si>
  <si>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</si>
  <si>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</si>
  <si>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</si>
  <si>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</si>
  <si>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</si>
  <si>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</si>
  <si>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</si>
  <si>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</si>
  <si>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</si>
  <si>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</si>
  <si>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</si>
  <si>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</si>
  <si>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</si>
  <si>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</si>
  <si>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</si>
  <si>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</si>
  <si>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</si>
  <si>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</si>
  <si>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</si>
  <si>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</si>
  <si>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</si>
  <si>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</si>
  <si>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</si>
  <si>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</si>
  <si>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</si>
  <si>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</si>
  <si>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</si>
  <si>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</si>
  <si>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</si>
  <si>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</si>
  <si>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</si>
  <si>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</si>
  <si>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</si>
  <si>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</si>
  <si>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</si>
  <si>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</si>
  <si>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</si>
  <si>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</si>
  <si>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</si>
  <si>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</si>
  <si>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</si>
  <si>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</si>
  <si>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</si>
  <si>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</si>
  <si>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</si>
  <si>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</si>
  <si>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</si>
  <si>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</si>
  <si>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</si>
  <si>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</si>
  <si>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</si>
  <si>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</si>
  <si>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</si>
  <si>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</si>
  <si>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</si>
  <si>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</si>
  <si>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</si>
  <si>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</si>
  <si>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</si>
  <si>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</si>
  <si>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</si>
  <si>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</si>
  <si>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</si>
  <si>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</si>
  <si>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</si>
  <si>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</si>
  <si>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</si>
  <si>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</si>
  <si>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</si>
  <si>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</si>
  <si>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</si>
  <si>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</si>
  <si>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</si>
  <si>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</si>
  <si>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</si>
  <si>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</si>
  <si>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</si>
  <si>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</si>
  <si>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</si>
  <si>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</si>
  <si>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</si>
  <si>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</si>
  <si>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</si>
  <si>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</si>
  <si>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</si>
  <si>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</si>
  <si>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</si>
  <si>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</si>
  <si>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</si>
  <si>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</si>
  <si>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</si>
  <si>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</si>
  <si>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</si>
  <si>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</si>
  <si>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</si>
  <si>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</si>
  <si>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</si>
  <si>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</si>
  <si>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</si>
  <si>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</si>
  <si>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</si>
  <si>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</si>
  <si>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</si>
  <si>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</si>
  <si>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</si>
  <si>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</si>
  <si>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</si>
  <si>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</si>
  <si>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</si>
  <si>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</si>
  <si>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</si>
  <si>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</si>
  <si>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</si>
  <si>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</si>
  <si>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</si>
  <si>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</si>
  <si>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</si>
  <si>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</si>
  <si>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</si>
  <si>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</si>
  <si>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</si>
  <si>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</si>
  <si>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</si>
  <si>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</si>
  <si>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</si>
  <si>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</si>
  <si>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</si>
  <si>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</si>
  <si>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</si>
  <si>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</si>
  <si>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</si>
  <si>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</si>
  <si>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</si>
  <si>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</si>
  <si>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</si>
  <si>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</si>
  <si>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</si>
  <si>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</si>
  <si>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</si>
  <si>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</si>
  <si>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</si>
  <si>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</si>
  <si>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</si>
  <si>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</si>
  <si>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</si>
  <si>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</si>
  <si>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</si>
  <si>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</si>
  <si>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</si>
  <si>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</si>
  <si>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</si>
  <si>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</si>
  <si>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</si>
  <si>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</si>
  <si>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</si>
  <si>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</si>
  <si>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</si>
  <si>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</si>
  <si>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</si>
  <si>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</si>
  <si>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</si>
  <si>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</si>
  <si>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</si>
  <si>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</si>
  <si>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</si>
  <si>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</si>
  <si>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</si>
  <si>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</si>
  <si>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</si>
  <si>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</si>
  <si>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</si>
  <si>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</si>
  <si>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</si>
  <si>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</si>
  <si>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</si>
  <si>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</si>
  <si>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</si>
  <si>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</si>
  <si>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</si>
  <si>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</si>
  <si>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</si>
  <si>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</si>
  <si>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</si>
  <si>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</si>
  <si>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</si>
  <si>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</si>
  <si>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</si>
  <si>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</si>
  <si>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</si>
  <si>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</si>
  <si>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</si>
  <si>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</si>
  <si>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</si>
  <si>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</si>
  <si>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</si>
  <si>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</si>
  <si>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</si>
  <si>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</si>
  <si>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</si>
  <si>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</si>
  <si>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</si>
  <si>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</si>
  <si>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</si>
  <si>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</si>
  <si>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</si>
  <si>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</si>
  <si>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</si>
  <si>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</si>
  <si>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</si>
  <si>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</si>
  <si>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</si>
  <si>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</si>
  <si>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</si>
  <si>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</si>
  <si>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</si>
  <si>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</si>
  <si>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</si>
  <si>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</si>
  <si>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</si>
  <si>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</si>
  <si>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</si>
  <si>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</si>
  <si>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</si>
  <si>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</si>
  <si>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</si>
  <si>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</si>
  <si>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</si>
  <si>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</si>
  <si>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</si>
  <si>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</si>
  <si>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</si>
  <si>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</si>
  <si>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</si>
  <si>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</si>
  <si>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</si>
  <si>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</si>
  <si>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</si>
  <si>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</si>
  <si>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</si>
  <si>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</si>
  <si>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</si>
  <si>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</si>
  <si>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</si>
  <si>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</si>
  <si>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</si>
  <si>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</si>
  <si>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</si>
  <si>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</si>
  <si>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</si>
  <si>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</si>
  <si>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</si>
  <si>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</si>
  <si>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</si>
  <si>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</si>
  <si>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</si>
  <si>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</si>
  <si>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</si>
  <si>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</si>
  <si>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</si>
  <si>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</si>
  <si>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</si>
  <si>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</si>
  <si>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</si>
  <si>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</si>
  <si>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</si>
  <si>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</si>
  <si>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</si>
  <si>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</si>
  <si>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</si>
  <si>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</si>
  <si>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</si>
  <si>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</si>
  <si>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</si>
  <si>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</si>
  <si>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</si>
  <si>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</si>
  <si>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</si>
  <si>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</si>
  <si>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</si>
  <si>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</si>
  <si>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</si>
  <si>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</si>
  <si>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</si>
  <si>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</si>
  <si>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</si>
  <si>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</si>
  <si>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</si>
  <si>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</si>
  <si>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</si>
  <si>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</si>
  <si>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</si>
  <si>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</si>
  <si>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</si>
  <si>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</si>
  <si>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</si>
  <si>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</si>
  <si>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</si>
  <si>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</si>
  <si>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</si>
  <si>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</si>
  <si>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</si>
  <si>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</si>
  <si>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</si>
  <si>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</si>
  <si>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</si>
  <si>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</si>
  <si>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</si>
  <si>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</si>
  <si>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</si>
  <si>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</si>
  <si>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</si>
  <si>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</si>
  <si>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</si>
  <si>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</si>
  <si>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</si>
  <si>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</si>
  <si>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</si>
  <si>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</si>
  <si>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</si>
  <si>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</si>
  <si>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</si>
  <si>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</si>
  <si>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</si>
  <si>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</si>
  <si>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</si>
  <si>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</si>
  <si>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</si>
  <si>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</si>
  <si>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</si>
  <si>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</si>
  <si>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</si>
  <si>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</si>
  <si>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</si>
  <si>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</si>
  <si>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</si>
  <si>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</si>
  <si>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</si>
  <si>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</si>
  <si>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</si>
  <si>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</si>
  <si>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</si>
  <si>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</si>
  <si>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</si>
  <si>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</si>
  <si>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</si>
  <si>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</si>
  <si>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</si>
  <si>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</si>
  <si>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</si>
  <si>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</si>
  <si>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</si>
  <si>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</si>
  <si>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</si>
  <si>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</si>
  <si>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</si>
  <si>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</si>
  <si>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</si>
  <si>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</si>
  <si>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</si>
  <si>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</si>
  <si>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</si>
  <si>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</si>
  <si>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</si>
  <si>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</si>
  <si>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</si>
  <si>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</si>
  <si>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</si>
  <si>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</si>
  <si>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</si>
  <si>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</si>
  <si>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</si>
  <si>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</si>
  <si>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</si>
  <si>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</si>
  <si>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</si>
  <si>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</si>
  <si>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</si>
  <si>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</si>
  <si>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</si>
  <si>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</si>
  <si>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</si>
  <si>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</si>
  <si>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</si>
  <si>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</si>
  <si>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</si>
  <si>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</si>
  <si>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</si>
  <si>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</si>
  <si>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</si>
  <si>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</si>
  <si>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</si>
  <si>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</si>
  <si>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</si>
  <si>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</si>
  <si>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</si>
  <si>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</si>
  <si>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</si>
  <si>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</si>
  <si>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</si>
  <si>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</si>
  <si>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</si>
  <si>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</si>
  <si>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</si>
  <si>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</si>
  <si>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</si>
  <si>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</si>
  <si>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</si>
  <si>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</si>
  <si>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</si>
  <si>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</si>
  <si>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</si>
  <si>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</si>
  <si>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</si>
  <si>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</si>
  <si>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</si>
  <si>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</si>
  <si>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</si>
  <si>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</si>
  <si>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</si>
  <si>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</si>
  <si>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</si>
  <si>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</si>
  <si>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</si>
  <si>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</si>
  <si>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</si>
  <si>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</si>
  <si>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</si>
  <si>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</si>
  <si>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</si>
  <si>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</si>
  <si>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</si>
  <si>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</si>
  <si>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</si>
  <si>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</si>
  <si>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</si>
  <si>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</si>
  <si>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</si>
  <si>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</si>
  <si>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</si>
  <si>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</si>
  <si>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</si>
  <si>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</si>
  <si>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</si>
  <si>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</si>
  <si>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</si>
  <si>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</si>
  <si>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</si>
  <si>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</si>
  <si>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</si>
  <si>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</si>
  <si>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</si>
  <si>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</si>
  <si>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</si>
  <si>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</si>
  <si>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</si>
  <si>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</si>
  <si>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</si>
  <si>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</si>
  <si>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</si>
  <si>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</si>
  <si>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</si>
  <si>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</si>
  <si>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</si>
  <si>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</si>
  <si>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</si>
  <si>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</si>
  <si>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</si>
  <si>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</si>
  <si>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</si>
  <si>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</si>
  <si>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</si>
  <si>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</si>
  <si>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</si>
  <si>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</si>
  <si>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</si>
  <si>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</si>
  <si>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</si>
  <si>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</si>
  <si>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</si>
  <si>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</si>
  <si>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</si>
  <si>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</si>
  <si>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</si>
  <si>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</si>
  <si>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</si>
  <si>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</si>
  <si>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</si>
  <si>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</si>
  <si>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</si>
  <si>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</si>
  <si>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</si>
  <si>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</si>
  <si>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</si>
  <si>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</si>
  <si>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</si>
  <si>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</si>
  <si>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</si>
  <si>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</si>
  <si>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</si>
  <si>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</si>
  <si>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</si>
  <si>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</si>
  <si>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</si>
  <si>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</si>
  <si>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</si>
  <si>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</si>
  <si>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</si>
  <si>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</si>
  <si>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</si>
  <si>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</si>
  <si>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</si>
  <si>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</si>
  <si>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</si>
  <si>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</si>
  <si>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</si>
  <si>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</si>
  <si>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</si>
  <si>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</si>
  <si>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</si>
  <si>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</si>
  <si>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</si>
  <si>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</si>
  <si>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</si>
  <si>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</si>
  <si>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</si>
  <si>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</si>
  <si>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</si>
  <si>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</si>
  <si>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</si>
  <si>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</si>
  <si>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</si>
  <si>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</si>
  <si>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</si>
  <si>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</si>
  <si>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</si>
  <si>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</si>
  <si>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</si>
  <si>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</si>
  <si>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</si>
  <si>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</si>
  <si>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</si>
  <si>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</si>
  <si>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</si>
  <si>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</si>
  <si>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</si>
  <si>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</si>
  <si>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</si>
  <si>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</si>
  <si>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</si>
  <si>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</si>
  <si>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</si>
  <si>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</si>
  <si>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</si>
  <si>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</si>
  <si>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</si>
  <si>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</si>
  <si>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</si>
  <si>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</si>
  <si>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</si>
  <si>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</si>
  <si>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</si>
  <si>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</si>
  <si>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</si>
  <si>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</si>
  <si>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</si>
  <si>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</si>
  <si>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</si>
  <si>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</si>
  <si>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</si>
  <si>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</si>
  <si>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</si>
  <si>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</si>
  <si>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</si>
  <si>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</si>
  <si>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</si>
  <si>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</si>
  <si>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</si>
  <si>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</si>
  <si>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</si>
  <si>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</si>
  <si>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</si>
  <si>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</si>
  <si>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</si>
  <si>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</si>
  <si>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</si>
  <si>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</si>
  <si>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</si>
  <si>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</si>
  <si>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</si>
  <si>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</si>
  <si>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</si>
  <si>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</si>
  <si>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</si>
  <si>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</si>
  <si>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</si>
  <si>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</si>
  <si>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</si>
  <si>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</si>
  <si>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</si>
  <si>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</si>
  <si>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</si>
  <si>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</si>
  <si>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</si>
  <si>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</si>
  <si>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</si>
  <si>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</si>
  <si>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</si>
  <si>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</si>
  <si>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</si>
  <si>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</si>
  <si>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</si>
  <si>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</si>
  <si>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</si>
  <si>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</si>
  <si>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</si>
  <si>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</si>
  <si>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</si>
  <si>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</si>
  <si>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</si>
  <si>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</si>
  <si>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</si>
  <si>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</si>
  <si>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</si>
  <si>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</si>
  <si>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</si>
  <si>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</si>
  <si>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</si>
  <si>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</si>
  <si>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</si>
  <si>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</si>
  <si>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</si>
  <si>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</si>
  <si>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</si>
  <si>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</si>
  <si>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</si>
  <si>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</si>
  <si>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</si>
  <si>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</si>
  <si>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</si>
  <si>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</si>
  <si>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</si>
  <si>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</si>
  <si>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</si>
  <si>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</si>
  <si>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</si>
  <si>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</si>
  <si>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</si>
  <si>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</si>
  <si>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</si>
  <si>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</si>
  <si>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</si>
  <si>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</si>
  <si>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</si>
  <si>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</si>
  <si>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</si>
  <si>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</si>
  <si>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</si>
  <si>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</si>
  <si>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</si>
  <si>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</si>
  <si>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</si>
  <si>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</si>
  <si>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</si>
  <si>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</si>
  <si>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</si>
  <si>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</si>
  <si>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</si>
  <si>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</si>
  <si>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</si>
  <si>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</si>
  <si>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</si>
  <si>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</si>
  <si>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</si>
  <si>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</si>
  <si>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</si>
  <si>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</si>
  <si>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</si>
  <si>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</si>
  <si>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</si>
  <si>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</si>
  <si>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</si>
  <si>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</si>
  <si>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</si>
  <si>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</si>
  <si>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</si>
  <si>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</si>
  <si>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</si>
  <si>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</si>
  <si>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</si>
  <si>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</si>
  <si>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</si>
  <si>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</si>
  <si>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</si>
  <si>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</si>
  <si>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</si>
  <si>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</si>
  <si>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</si>
  <si>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</si>
  <si>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</si>
  <si>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</si>
  <si>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</si>
  <si>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</si>
  <si>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</si>
  <si>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</si>
  <si>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</si>
  <si>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</si>
  <si>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</si>
  <si>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</si>
  <si>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</si>
  <si>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</si>
  <si>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</si>
  <si>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</si>
  <si>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</si>
  <si>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</si>
  <si>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</si>
  <si>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</si>
  <si>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</si>
  <si>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</si>
  <si>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</si>
  <si>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</si>
  <si>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</si>
  <si>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</si>
  <si>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</si>
  <si>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</si>
  <si>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</si>
  <si>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</si>
  <si>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</si>
  <si>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</si>
  <si>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</si>
  <si>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</si>
  <si>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</si>
  <si>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</si>
  <si>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</si>
  <si>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</si>
  <si>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</si>
  <si>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</si>
  <si>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</si>
  <si>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</si>
  <si>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</si>
  <si>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</si>
  <si>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</si>
  <si>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</si>
  <si>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</si>
  <si>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</si>
  <si>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</si>
  <si>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</si>
  <si>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</si>
  <si>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</si>
  <si>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</si>
  <si>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</si>
  <si>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</si>
  <si>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</si>
  <si>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</si>
  <si>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</si>
  <si>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</si>
  <si>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</si>
  <si>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</si>
  <si>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</si>
  <si>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</si>
  <si>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</si>
  <si>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</si>
  <si>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</si>
  <si>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</si>
  <si>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</si>
  <si>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</si>
  <si>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</si>
  <si>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</si>
  <si>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</si>
  <si>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</si>
  <si>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</si>
  <si>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</si>
  <si>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</si>
  <si>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</si>
  <si>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</si>
  <si>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</si>
  <si>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</si>
  <si>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</si>
  <si>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</si>
  <si>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</si>
  <si>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</si>
  <si>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</si>
  <si>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</si>
  <si>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</si>
  <si>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</si>
  <si>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</si>
  <si>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</si>
  <si>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</si>
  <si>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</si>
  <si>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</si>
  <si>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</si>
  <si>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</si>
  <si>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</si>
  <si>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</si>
  <si>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</si>
  <si>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</si>
  <si>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</si>
  <si>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</si>
  <si>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</si>
  <si>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</si>
  <si>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</si>
  <si>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</si>
  <si>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</si>
  <si>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</si>
  <si>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</si>
  <si>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</si>
  <si>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</si>
  <si>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</si>
  <si>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</si>
  <si>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</si>
  <si>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</si>
  <si>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</si>
  <si>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</si>
  <si>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</si>
  <si>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</si>
  <si>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</si>
  <si>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</si>
  <si>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</si>
  <si>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</si>
  <si>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</si>
  <si>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</si>
  <si>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</si>
  <si>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</si>
  <si>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</si>
  <si>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</si>
  <si>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</si>
  <si>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</si>
  <si>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</si>
  <si>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</si>
  <si>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</si>
  <si>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</si>
  <si>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</si>
  <si>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</si>
  <si>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</si>
  <si>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</si>
  <si>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</si>
  <si>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</si>
  <si>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</si>
  <si>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</si>
  <si>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</si>
  <si>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</si>
  <si>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</si>
  <si>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</si>
  <si>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</si>
  <si>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</si>
  <si>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</si>
  <si>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</si>
  <si>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</si>
  <si>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</si>
  <si>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</si>
  <si>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</si>
  <si>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</si>
  <si>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</si>
  <si>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</si>
  <si>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</si>
  <si>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</si>
  <si>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</si>
  <si>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</si>
  <si>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</si>
  <si>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</si>
  <si>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</si>
  <si>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</si>
  <si>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</si>
  <si>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</si>
  <si>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</si>
  <si>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</si>
  <si>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</si>
  <si>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</si>
  <si>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</si>
  <si>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</si>
  <si>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</si>
  <si>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</si>
  <si>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</si>
  <si>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</si>
  <si>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</si>
  <si>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</si>
  <si>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</si>
  <si>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</si>
  <si>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</si>
  <si>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</si>
  <si>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</si>
  <si>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</si>
  <si>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</si>
  <si>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</si>
  <si>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</si>
  <si>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</si>
  <si>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</si>
  <si>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</si>
  <si>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</si>
  <si>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</si>
  <si>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</si>
  <si>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</si>
  <si>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</si>
  <si>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</si>
  <si>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</si>
  <si>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</si>
  <si>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</si>
  <si>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</si>
  <si>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</si>
  <si>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</si>
  <si>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</si>
  <si>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</si>
  <si>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</si>
  <si>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</si>
  <si>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</si>
  <si>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</si>
  <si>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</si>
  <si>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</si>
  <si>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</si>
  <si>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</si>
  <si>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</si>
  <si>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</si>
  <si>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</si>
  <si>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</si>
  <si>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</si>
  <si>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</si>
  <si>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</si>
  <si>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</si>
  <si>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</si>
  <si>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</si>
  <si>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</si>
  <si>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</si>
  <si>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</si>
  <si>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</si>
  <si>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</si>
  <si>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</si>
  <si>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</si>
  <si>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</si>
  <si>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</si>
  <si>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</si>
  <si>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</si>
  <si>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</si>
  <si>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</si>
  <si>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</si>
  <si>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</si>
  <si>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</si>
  <si>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</si>
  <si>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</si>
  <si>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</si>
  <si>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</si>
  <si>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</si>
  <si>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</si>
  <si>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</si>
  <si>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</si>
  <si>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</si>
  <si>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</si>
  <si>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</si>
  <si>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</si>
  <si>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</si>
  <si>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</si>
  <si>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</si>
  <si>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</si>
  <si>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</si>
  <si>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</si>
  <si>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</si>
  <si>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</si>
  <si>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</si>
  <si>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</si>
  <si>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</si>
  <si>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</si>
  <si>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</si>
  <si>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</si>
  <si>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</si>
  <si>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</si>
  <si>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</si>
  <si>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</si>
  <si>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</si>
  <si>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</si>
  <si>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</si>
  <si>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</si>
  <si>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</si>
  <si>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</si>
  <si>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</si>
  <si>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</si>
  <si>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</si>
  <si>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</si>
  <si>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</si>
  <si>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</si>
  <si>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</si>
  <si>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</si>
  <si>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</si>
  <si>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</si>
  <si>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</si>
  <si>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</si>
  <si>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</si>
  <si>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</si>
  <si>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</si>
  <si>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</si>
  <si>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</si>
  <si>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</si>
  <si>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</si>
  <si>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</si>
  <si>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</si>
  <si>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</si>
  <si>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</si>
  <si>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</si>
  <si>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</si>
  <si>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</si>
  <si>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</si>
  <si>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</si>
  <si>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</si>
  <si>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</si>
  <si>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</si>
  <si>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</si>
  <si>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</si>
  <si>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</si>
  <si>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</si>
  <si>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</si>
  <si>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</si>
  <si>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</si>
  <si>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</si>
  <si>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</si>
  <si>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</si>
  <si>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</si>
  <si>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</si>
  <si>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</si>
  <si>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</si>
  <si>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</si>
  <si>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</si>
  <si>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</si>
  <si>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</si>
  <si>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</si>
  <si>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</si>
  <si>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</si>
  <si>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</si>
  <si>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</si>
  <si>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</si>
  <si>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</si>
  <si>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</si>
  <si>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</si>
  <si>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</si>
  <si>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</si>
  <si>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</si>
  <si>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</si>
  <si>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</si>
  <si>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</si>
  <si>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</si>
  <si>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</si>
  <si>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</si>
  <si>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</si>
  <si>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</si>
  <si>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</si>
  <si>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</si>
  <si>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</si>
  <si>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</si>
  <si>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</si>
  <si>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</si>
  <si>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</si>
  <si>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</si>
  <si>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</si>
  <si>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</si>
  <si>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</si>
  <si>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</si>
  <si>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</si>
  <si>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</si>
  <si>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</si>
  <si>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</si>
  <si>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</si>
  <si>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</si>
  <si>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</si>
  <si>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</si>
  <si>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</si>
  <si>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</si>
  <si>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</si>
  <si>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</si>
  <si>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</si>
  <si>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</si>
  <si>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</si>
  <si>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</si>
  <si>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</si>
  <si>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</si>
  <si>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</si>
  <si>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</si>
  <si>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</si>
  <si>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</si>
  <si>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</si>
  <si>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</si>
  <si>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</si>
  <si>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</si>
  <si>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</si>
  <si>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</si>
  <si>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</si>
  <si>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</si>
  <si>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</si>
  <si>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</si>
  <si>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</si>
  <si>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</si>
  <si>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</si>
  <si>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</si>
  <si>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</si>
  <si>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</si>
  <si>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</si>
  <si>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</si>
  <si>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</si>
  <si>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</si>
  <si>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</si>
  <si>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</si>
  <si>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</si>
  <si>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</si>
  <si>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</si>
  <si>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</si>
  <si>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</si>
  <si>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</si>
  <si>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</si>
  <si>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</si>
  <si>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</si>
  <si>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</si>
  <si>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</si>
  <si>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</si>
  <si>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</si>
  <si>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</si>
  <si>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</si>
  <si>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</si>
  <si>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</si>
  <si>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</si>
  <si>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</si>
  <si>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</si>
  <si>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</si>
  <si>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</si>
  <si>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</si>
  <si>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</si>
  <si>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</si>
  <si>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</si>
  <si>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</si>
  <si>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</si>
  <si>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</si>
  <si>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</si>
  <si>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</si>
  <si>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</si>
  <si>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</si>
  <si>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</si>
  <si>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</si>
  <si>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</si>
  <si>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</si>
  <si>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</si>
  <si>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</si>
  <si>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</si>
  <si>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</si>
  <si>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</si>
  <si>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</si>
  <si>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</si>
  <si>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</si>
  <si>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</si>
  <si>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</si>
  <si>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</si>
  <si>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</si>
  <si>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</si>
  <si>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</si>
  <si>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</si>
  <si>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</si>
  <si>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</si>
  <si>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</si>
  <si>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</si>
  <si>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</si>
  <si>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</si>
  <si>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</si>
  <si>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</si>
  <si>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</si>
  <si>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</si>
  <si>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</si>
  <si>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</si>
  <si>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</si>
  <si>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</si>
  <si>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</si>
  <si>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</si>
  <si>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</si>
  <si>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</si>
  <si>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</si>
  <si>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</si>
  <si>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</si>
  <si>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</si>
  <si>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</si>
  <si>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</si>
  <si>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</si>
  <si>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</si>
  <si>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</si>
  <si>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</si>
  <si>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</si>
  <si>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</si>
  <si>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</si>
  <si>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</si>
  <si>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</si>
  <si>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</si>
  <si>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</si>
  <si>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</si>
  <si>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</si>
  <si>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</si>
  <si>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</si>
  <si>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</si>
  <si>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</si>
  <si>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</si>
  <si>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</si>
  <si>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</si>
  <si>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</si>
  <si>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</si>
  <si>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</si>
  <si>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</si>
  <si>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</si>
  <si>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</si>
  <si>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</si>
  <si>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</si>
  <si>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</si>
  <si>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</si>
  <si>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</si>
  <si>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</si>
  <si>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</si>
  <si>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</si>
  <si>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</si>
  <si>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</si>
  <si>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</si>
  <si>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</si>
  <si>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</si>
  <si>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</si>
  <si>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</si>
  <si>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</si>
  <si>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</si>
  <si>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</si>
  <si>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</si>
  <si>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</si>
  <si>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</si>
  <si>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</si>
  <si>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</si>
  <si>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</si>
  <si>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</si>
  <si>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</si>
  <si>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</si>
  <si>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</si>
  <si>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</si>
  <si>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</si>
  <si>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</si>
  <si>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</si>
  <si>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</si>
  <si>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</si>
  <si>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</si>
  <si>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</si>
  <si>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</si>
  <si>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</si>
  <si>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</si>
  <si>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</si>
  <si>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</si>
  <si>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</si>
  <si>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</si>
  <si>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</si>
  <si>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</si>
  <si>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</si>
  <si>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</si>
  <si>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</si>
  <si>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</si>
  <si>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</si>
  <si>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</si>
  <si>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</si>
  <si>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</si>
  <si>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</si>
  <si>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</si>
  <si>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</si>
  <si>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</si>
  <si>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</si>
  <si>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</si>
  <si>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</si>
  <si>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</si>
  <si>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</si>
  <si>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</si>
  <si>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</si>
  <si>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</si>
  <si>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</si>
  <si>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</si>
  <si>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</si>
  <si>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</si>
  <si>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</si>
  <si>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</si>
  <si>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</si>
  <si>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</si>
  <si>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</si>
  <si>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</si>
  <si>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</si>
  <si>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</si>
  <si>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</si>
  <si>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</si>
  <si>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</si>
  <si>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</si>
  <si>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</si>
  <si>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</si>
  <si>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</si>
  <si>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</si>
  <si>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</si>
  <si>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</si>
  <si>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</si>
  <si>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</si>
  <si>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</si>
  <si>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</si>
  <si>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</si>
  <si>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</si>
  <si>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</si>
  <si>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</si>
  <si>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</si>
  <si>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</si>
  <si>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</si>
  <si>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</si>
  <si>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</si>
  <si>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</si>
  <si>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</si>
  <si>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</si>
  <si>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</si>
  <si>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</si>
  <si>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</si>
  <si>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</si>
  <si>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</si>
  <si>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</si>
  <si>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</si>
  <si>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</si>
  <si>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</si>
  <si>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</si>
  <si>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</si>
  <si>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</si>
  <si>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</si>
  <si>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</si>
  <si>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</si>
  <si>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</si>
  <si>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</si>
  <si>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</si>
  <si>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</si>
  <si>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</si>
  <si>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</si>
  <si>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</si>
  <si>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</si>
  <si>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</si>
  <si>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</si>
  <si>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</si>
  <si>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</si>
  <si>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</si>
  <si>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</si>
  <si>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</si>
  <si>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</si>
  <si>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</si>
  <si>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</si>
  <si>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</si>
  <si>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</si>
  <si>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</si>
  <si>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</si>
  <si>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</si>
  <si>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</si>
  <si>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</si>
  <si>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</si>
  <si>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</si>
  <si>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</si>
  <si>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</si>
  <si>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</si>
  <si>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</si>
  <si>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</si>
  <si>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</si>
  <si>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</si>
  <si>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</si>
  <si>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</si>
  <si>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</si>
  <si>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</si>
  <si>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</si>
  <si>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</si>
  <si>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</si>
  <si>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</si>
  <si>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</si>
  <si>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</si>
  <si>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</si>
  <si>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</si>
  <si>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</si>
  <si>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</si>
  <si>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</si>
  <si>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</si>
  <si>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</si>
  <si>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</si>
  <si>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</si>
  <si>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</si>
  <si>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</si>
  <si>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</si>
  <si>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</si>
  <si>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</si>
  <si>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</si>
  <si>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</si>
  <si>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</si>
  <si>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</si>
  <si>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</si>
  <si>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</si>
  <si>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</si>
  <si>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</si>
  <si>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</si>
  <si>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</si>
  <si>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</si>
  <si>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</si>
  <si>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</si>
  <si>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</si>
  <si>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</si>
  <si>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</si>
  <si>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</si>
  <si>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</si>
  <si>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</si>
  <si>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</si>
  <si>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</si>
  <si>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</si>
  <si>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</si>
  <si>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</si>
  <si>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</si>
  <si>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</si>
  <si>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</si>
  <si>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</si>
  <si>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</si>
  <si>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</si>
  <si>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</si>
  <si>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</si>
  <si>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</si>
  <si>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</si>
  <si>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</si>
  <si>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</si>
  <si>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</si>
  <si>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</si>
  <si>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</si>
  <si>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</si>
  <si>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</si>
  <si>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</si>
  <si>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</si>
  <si>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</si>
  <si>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</si>
  <si>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</si>
  <si>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</si>
  <si>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</si>
  <si>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</si>
  <si>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</si>
  <si>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</si>
  <si>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</si>
  <si>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</si>
  <si>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</si>
  <si>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</si>
  <si>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</si>
  <si>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</si>
  <si>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</si>
  <si>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</si>
  <si>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</si>
  <si>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</si>
  <si>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</si>
  <si>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</si>
  <si>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</si>
  <si>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</si>
  <si>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</si>
  <si>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</si>
  <si>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</si>
  <si>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</si>
  <si>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</si>
  <si>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</si>
  <si>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</si>
  <si>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</si>
  <si>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</si>
  <si>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</si>
  <si>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</si>
  <si>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</si>
  <si>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</si>
  <si>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</si>
  <si>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</si>
  <si>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</si>
  <si>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</si>
  <si>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</si>
  <si>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</si>
  <si>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</si>
  <si>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</si>
  <si>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</si>
  <si>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</si>
  <si>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</si>
  <si>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</si>
  <si>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</si>
  <si>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</si>
  <si>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</si>
  <si>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</si>
  <si>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</si>
  <si>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</si>
  <si>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</si>
  <si>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</si>
  <si>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</si>
  <si>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</si>
  <si>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</si>
  <si>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</si>
  <si>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</si>
  <si>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</si>
  <si>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</si>
  <si>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</si>
  <si>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</si>
  <si>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</si>
  <si>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</si>
  <si>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</si>
  <si>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</si>
  <si>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</si>
  <si>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</si>
  <si>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</si>
  <si>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</si>
  <si>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</si>
  <si>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</si>
  <si>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</si>
  <si>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</si>
  <si>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</si>
  <si>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</si>
  <si>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</si>
  <si>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</si>
  <si>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</si>
  <si>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</si>
  <si>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</si>
  <si>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</si>
  <si>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</si>
  <si>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</si>
  <si>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</si>
  <si>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</si>
  <si>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</si>
  <si>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</si>
  <si>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</si>
  <si>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</si>
  <si>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</si>
  <si>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</si>
  <si>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</si>
  <si>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</si>
  <si>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</si>
  <si>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</si>
  <si>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</si>
  <si>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</si>
  <si>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</si>
  <si>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</si>
  <si>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</si>
  <si>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</si>
  <si>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</si>
  <si>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</si>
  <si>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</si>
  <si>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</si>
  <si>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</si>
  <si>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</si>
  <si>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</si>
  <si>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</si>
  <si>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</si>
  <si>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</si>
  <si>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</si>
  <si>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</si>
  <si>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</si>
  <si>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</si>
  <si>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</si>
  <si>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</si>
  <si>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</si>
  <si>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</si>
  <si>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</si>
  <si>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</si>
  <si>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</si>
  <si>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</si>
  <si>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</si>
  <si>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</si>
  <si>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</si>
  <si>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</si>
  <si>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</si>
  <si>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</si>
  <si>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</si>
  <si>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</si>
  <si>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</si>
  <si>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</si>
  <si>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</si>
  <si>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</si>
  <si>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</si>
  <si>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</si>
  <si>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</si>
  <si>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</si>
  <si>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</si>
  <si>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</si>
  <si>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</si>
  <si>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</si>
  <si>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</si>
  <si>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</si>
  <si>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</si>
  <si>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</si>
  <si>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</si>
  <si>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</si>
  <si>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</si>
  <si>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</si>
  <si>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</si>
  <si>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</si>
  <si>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</si>
  <si>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</si>
  <si>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</si>
  <si>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</si>
  <si>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</si>
  <si>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</si>
  <si>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</si>
  <si>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</si>
  <si>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</si>
  <si>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</si>
  <si>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</si>
  <si>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</si>
  <si>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</si>
  <si>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</si>
  <si>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</si>
  <si>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</si>
  <si>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</si>
  <si>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</si>
  <si>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</si>
  <si>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</si>
  <si>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</si>
  <si>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</si>
  <si>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</si>
  <si>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</si>
  <si>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</si>
  <si>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</si>
  <si>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</si>
  <si>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</si>
  <si>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</si>
  <si>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</si>
  <si>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</si>
  <si>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</si>
  <si>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</si>
  <si>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</si>
  <si>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</si>
  <si>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</si>
  <si>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</si>
  <si>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</si>
  <si>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</si>
  <si>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</si>
  <si>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</si>
  <si>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</si>
  <si>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</si>
  <si>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</si>
  <si>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</si>
  <si>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</si>
  <si>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</si>
  <si>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</si>
  <si>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</si>
  <si>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</si>
  <si>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</si>
  <si>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</si>
  <si>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</si>
  <si>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</si>
  <si>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</si>
  <si>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</si>
  <si>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</si>
  <si>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</si>
  <si>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</si>
  <si>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</si>
  <si>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</si>
  <si>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</si>
  <si>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</si>
  <si>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</si>
  <si>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</si>
  <si>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</si>
  <si>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</si>
  <si>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</si>
  <si>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</si>
  <si>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</si>
  <si>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</si>
  <si>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</si>
  <si>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</si>
  <si>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</si>
  <si>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</si>
  <si>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</si>
  <si>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</si>
  <si>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</si>
  <si>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</si>
  <si>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</si>
  <si>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</si>
  <si>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</si>
  <si>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</si>
  <si>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</si>
  <si>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</si>
  <si>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</si>
  <si>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</si>
  <si>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</si>
  <si>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</si>
  <si>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</si>
  <si>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</si>
  <si>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</si>
  <si>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</si>
  <si>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</si>
  <si>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</si>
  <si>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</si>
  <si>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</si>
  <si>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</si>
  <si>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</si>
  <si>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</si>
  <si>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</si>
  <si>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</si>
  <si>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</si>
  <si>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</si>
  <si>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</si>
  <si>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</si>
  <si>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</si>
  <si>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</si>
  <si>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</si>
  <si>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</si>
  <si>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</si>
  <si>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</si>
  <si>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</si>
  <si>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</si>
  <si>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</si>
  <si>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</si>
  <si>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</si>
  <si>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</si>
  <si>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</si>
  <si>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</si>
  <si>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</si>
  <si>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</si>
  <si>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</si>
  <si>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</si>
  <si>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</si>
  <si>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</si>
  <si>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</si>
  <si>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</si>
  <si>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</si>
  <si>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</si>
  <si>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</si>
  <si>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</si>
  <si>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</si>
  <si>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</si>
  <si>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</si>
  <si>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</si>
  <si>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</si>
  <si>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</si>
  <si>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</si>
  <si>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</si>
  <si>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</si>
  <si>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</si>
  <si>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</si>
  <si>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</si>
  <si>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</si>
  <si>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</si>
  <si>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</si>
  <si>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</si>
  <si>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</si>
  <si>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</si>
  <si>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</si>
  <si>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</si>
  <si>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</si>
  <si>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</si>
  <si>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</si>
  <si>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</si>
  <si>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</si>
  <si>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</si>
  <si>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</si>
  <si>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</si>
  <si>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</si>
  <si>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</si>
  <si>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</si>
  <si>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</si>
  <si>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</si>
  <si>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</si>
  <si>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</si>
  <si>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</si>
  <si>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</si>
  <si>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</si>
  <si>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</si>
  <si>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</si>
  <si>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</si>
  <si>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</si>
  <si>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</si>
  <si>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</si>
  <si>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</si>
  <si>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</si>
  <si>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</si>
  <si>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</si>
  <si>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</si>
  <si>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</si>
  <si>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</si>
  <si>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</si>
  <si>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</si>
  <si>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</si>
  <si>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</si>
  <si>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</si>
  <si>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</si>
  <si>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</si>
  <si>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</si>
  <si>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</si>
  <si>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</si>
  <si>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</si>
  <si>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</si>
  <si>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</si>
  <si>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</si>
  <si>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</si>
  <si>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</si>
  <si>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</si>
  <si>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</si>
  <si>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</si>
  <si>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</si>
  <si>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</si>
  <si>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</si>
  <si>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</si>
  <si>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</si>
  <si>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</si>
  <si>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</si>
  <si>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</si>
  <si>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</si>
  <si>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</si>
  <si>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</si>
  <si>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</si>
  <si>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</si>
  <si>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</si>
  <si>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</si>
  <si>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</si>
  <si>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</si>
  <si>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</si>
  <si>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</si>
  <si>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</si>
  <si>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</si>
  <si>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</si>
  <si>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</si>
  <si>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</si>
  <si>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</si>
  <si>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</si>
  <si>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</si>
  <si>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</si>
  <si>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</si>
  <si>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</si>
  <si>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</si>
  <si>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</si>
  <si>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</si>
  <si>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</si>
  <si>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</si>
  <si>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</si>
  <si>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</si>
  <si>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</si>
  <si>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</si>
  <si>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</si>
  <si>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</si>
  <si>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</si>
  <si>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</si>
  <si>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</si>
  <si>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</si>
  <si>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</si>
  <si>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</si>
  <si>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</si>
  <si>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</si>
  <si>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</si>
  <si>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</si>
  <si>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</si>
  <si>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</si>
  <si>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</si>
  <si>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</si>
  <si>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</si>
  <si>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</si>
  <si>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</si>
  <si>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</si>
  <si>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</si>
  <si>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</si>
  <si>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</si>
  <si>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</si>
  <si>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</si>
  <si>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</si>
  <si>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</si>
  <si>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</si>
  <si>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</si>
  <si>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</si>
  <si>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</si>
  <si>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</si>
  <si>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</si>
  <si>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</si>
  <si>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</si>
  <si>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</si>
  <si>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</si>
  <si>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</si>
  <si>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</si>
  <si>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</si>
  <si>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</si>
  <si>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</si>
  <si>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</si>
  <si>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</si>
  <si>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</si>
  <si>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</si>
  <si>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</si>
  <si>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</si>
  <si>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</si>
  <si>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</si>
  <si>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</si>
  <si>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</si>
  <si>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</si>
  <si>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</si>
  <si>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</si>
  <si>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</si>
  <si>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</si>
  <si>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</si>
  <si>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</si>
  <si>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</si>
  <si>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</si>
  <si>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</si>
  <si>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</si>
  <si>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</si>
  <si>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</si>
  <si>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</si>
  <si>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</si>
  <si>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</si>
  <si>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</si>
  <si>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</si>
  <si>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</si>
  <si>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</si>
  <si>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</si>
  <si>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</si>
  <si>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</si>
  <si>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</si>
  <si>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</si>
  <si>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</si>
  <si>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</si>
  <si>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</si>
  <si>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</si>
  <si>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</si>
  <si>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</si>
  <si>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</si>
  <si>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</si>
  <si>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</si>
  <si>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</si>
  <si>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</si>
  <si>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</si>
  <si>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</si>
  <si>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</si>
  <si>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</si>
  <si>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</si>
  <si>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</si>
  <si>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</si>
  <si>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</si>
  <si>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</si>
  <si>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</si>
  <si>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</si>
  <si>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</si>
  <si>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</si>
  <si>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</si>
  <si>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</si>
  <si>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</si>
  <si>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</si>
  <si>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</si>
  <si>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</si>
  <si>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</si>
  <si>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</si>
  <si>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</si>
  <si>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</si>
  <si>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</si>
  <si>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</si>
  <si>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</si>
  <si>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</si>
  <si>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</si>
  <si>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</si>
  <si>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</si>
  <si>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</si>
  <si>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</si>
  <si>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</si>
  <si>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</si>
  <si>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</si>
  <si>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</si>
  <si>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</si>
  <si>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</si>
  <si>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</si>
  <si>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</si>
  <si>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</si>
  <si>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</si>
  <si>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</si>
  <si>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</si>
  <si>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</si>
  <si>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</si>
  <si>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</si>
  <si>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</si>
  <si>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</si>
  <si>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</si>
  <si>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</si>
  <si>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</si>
  <si>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</si>
  <si>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</si>
  <si>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</si>
  <si>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</si>
  <si>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</si>
  <si>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</si>
  <si>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</si>
  <si>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</si>
  <si>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</si>
  <si>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</si>
  <si>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</si>
  <si>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</si>
  <si>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</si>
  <si>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</si>
  <si>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</si>
  <si>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</si>
  <si>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</si>
  <si>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</si>
  <si>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</si>
  <si>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</si>
  <si>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</si>
  <si>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</si>
  <si>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</si>
  <si>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</si>
  <si>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</si>
  <si>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</si>
  <si>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</si>
  <si>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</si>
  <si>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</si>
  <si>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</si>
  <si>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</si>
  <si>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</si>
  <si>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</si>
  <si>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</si>
  <si>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</si>
  <si>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</si>
  <si>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</si>
  <si>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</si>
  <si>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</si>
  <si>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</si>
  <si>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</si>
  <si>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</si>
  <si>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</si>
  <si>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</si>
  <si>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</si>
  <si>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</si>
  <si>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</si>
  <si>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</si>
  <si>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</si>
  <si>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</si>
  <si>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</si>
  <si>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</si>
  <si>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</si>
  <si>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</si>
  <si>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</si>
  <si>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</si>
  <si>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</si>
  <si>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</si>
  <si>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</si>
  <si>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</si>
  <si>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</si>
  <si>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</si>
  <si>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</si>
  <si>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</si>
  <si>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</si>
  <si>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</si>
  <si>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</si>
  <si>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</si>
  <si>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</si>
  <si>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</si>
  <si>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</si>
  <si>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</si>
  <si>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</si>
  <si>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</si>
  <si>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</si>
  <si>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</si>
  <si>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</si>
  <si>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</si>
  <si>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</si>
  <si>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</si>
  <si>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</si>
  <si>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</si>
  <si>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</si>
  <si>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</si>
  <si>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</si>
  <si>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</si>
  <si>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</si>
  <si>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</si>
  <si>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</si>
  <si>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</si>
  <si>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</si>
  <si>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</si>
  <si>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</si>
  <si>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</si>
  <si>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</si>
  <si>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</si>
  <si>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</si>
  <si>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</si>
  <si>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</si>
  <si>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</si>
  <si>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</si>
  <si>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</si>
  <si>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</si>
  <si>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</si>
  <si>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</si>
  <si>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</si>
  <si>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</si>
  <si>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</si>
  <si>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</si>
  <si>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</si>
  <si>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</si>
  <si>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</si>
  <si>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</si>
  <si>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</si>
  <si>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</si>
  <si>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</si>
  <si>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</si>
  <si>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</si>
  <si>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</si>
  <si>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</si>
  <si>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</si>
  <si>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</si>
  <si>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</si>
  <si>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</si>
  <si>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</si>
  <si>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</si>
  <si>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</si>
  <si>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</si>
  <si>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</si>
  <si>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</si>
  <si>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</si>
  <si>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</si>
  <si>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</si>
  <si>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</si>
  <si>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</si>
  <si>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</si>
  <si>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</si>
  <si>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</si>
  <si>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</si>
  <si>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</si>
  <si>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</si>
  <si>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</si>
  <si>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</si>
  <si>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</si>
  <si>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</si>
  <si>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</si>
  <si>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</si>
  <si>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</si>
  <si>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</si>
  <si>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</si>
  <si>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</si>
  <si>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</si>
  <si>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</si>
  <si>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</si>
  <si>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</si>
  <si>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</si>
  <si>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</si>
  <si>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</si>
  <si>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</si>
  <si>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</si>
  <si>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</si>
  <si>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</si>
  <si>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</si>
  <si>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</si>
  <si>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</si>
  <si>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</si>
  <si>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</si>
  <si>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</si>
  <si>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</si>
  <si>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</si>
  <si>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</si>
  <si>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</si>
  <si>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</si>
  <si>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</si>
  <si>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</si>
  <si>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</si>
  <si>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</si>
  <si>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</si>
  <si>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</si>
  <si>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</si>
  <si>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</si>
  <si>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</si>
  <si>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</si>
  <si>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</si>
  <si>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</si>
  <si>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</si>
  <si>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</si>
  <si>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</si>
  <si>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</si>
  <si>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</si>
  <si>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</si>
  <si>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</si>
  <si>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</si>
  <si>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</si>
  <si>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</si>
  <si>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</si>
  <si>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</si>
  <si>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</si>
  <si>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</si>
  <si>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</si>
  <si>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</si>
  <si>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</si>
  <si>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</si>
  <si>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</si>
  <si>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</si>
  <si>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</si>
  <si>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</si>
  <si>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</si>
  <si>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</si>
  <si>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</si>
  <si>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</si>
  <si>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</si>
  <si>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</si>
  <si>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</si>
  <si>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</si>
  <si>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</si>
  <si>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</si>
  <si>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</si>
  <si>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</si>
  <si>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</si>
  <si>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</si>
  <si>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</si>
  <si>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</si>
  <si>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</si>
  <si>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</si>
  <si>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</si>
  <si>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</si>
  <si>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</si>
  <si>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</si>
  <si>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</si>
  <si>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</si>
  <si>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</si>
  <si>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</si>
  <si>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</si>
  <si>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</si>
  <si>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</si>
  <si>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</si>
  <si>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</si>
  <si>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</si>
  <si>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</si>
  <si>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</si>
  <si>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</si>
  <si>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</si>
  <si>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</si>
  <si>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</si>
  <si>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</si>
  <si>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</si>
  <si>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</si>
  <si>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</si>
  <si>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</si>
  <si>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</si>
  <si>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</si>
  <si>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</si>
  <si>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</si>
  <si>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</si>
  <si>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</si>
  <si>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</si>
  <si>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</si>
  <si>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</si>
  <si>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</si>
  <si>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</si>
  <si>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</si>
  <si>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</si>
  <si>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</si>
  <si>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</si>
  <si>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</si>
  <si>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</si>
  <si>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</si>
  <si>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</si>
  <si>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</si>
  <si>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</si>
  <si>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</si>
  <si>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</si>
  <si>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</si>
  <si>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</si>
  <si>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</si>
  <si>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</si>
  <si>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</si>
  <si>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</si>
  <si>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</si>
  <si>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</si>
  <si>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</si>
  <si>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</si>
  <si>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</si>
  <si>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</si>
  <si>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</si>
  <si>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</si>
  <si>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</si>
  <si>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</si>
  <si>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</si>
  <si>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</si>
  <si>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</si>
  <si>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</si>
  <si>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</si>
  <si>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</si>
  <si>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</si>
  <si>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</si>
  <si>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</si>
  <si>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</si>
  <si>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</si>
  <si>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</si>
  <si>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</si>
  <si>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</si>
  <si>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</si>
  <si>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</si>
  <si>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</si>
  <si>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</si>
  <si>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</si>
  <si>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</si>
  <si>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</si>
  <si>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</si>
  <si>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</si>
  <si>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</si>
  <si>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</si>
  <si>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</si>
  <si>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</si>
  <si>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</si>
  <si>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</si>
  <si>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</si>
  <si>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</si>
  <si>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</si>
  <si>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</si>
  <si>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</si>
  <si>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</si>
  <si>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</si>
  <si>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</si>
  <si>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</si>
  <si>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</si>
  <si>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</si>
  <si>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</si>
  <si>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</si>
  <si>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</si>
  <si>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</si>
  <si>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</si>
  <si>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</si>
  <si>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</si>
  <si>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</si>
  <si>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</si>
  <si>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</si>
  <si>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</si>
  <si>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</si>
  <si>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</si>
  <si>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</si>
  <si>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</si>
  <si>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</si>
  <si>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</si>
  <si>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</si>
  <si>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</si>
  <si>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</si>
  <si>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</si>
  <si>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</si>
  <si>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</si>
  <si>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</si>
  <si>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</si>
  <si>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</si>
  <si>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</si>
  <si>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</si>
  <si>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</si>
  <si>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</si>
  <si>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</si>
  <si>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</si>
  <si>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</si>
  <si>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</si>
  <si>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</si>
  <si>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</si>
  <si>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</si>
  <si>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</si>
  <si>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</si>
  <si>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</si>
  <si>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</si>
  <si>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</si>
  <si>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</si>
  <si>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</si>
  <si>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</si>
  <si>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</si>
  <si>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</si>
  <si>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</si>
  <si>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</si>
  <si>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</si>
  <si>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</si>
  <si>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</si>
  <si>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</si>
  <si>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</si>
  <si>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</si>
  <si>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</si>
  <si>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</si>
  <si>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</si>
  <si>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</si>
  <si>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</si>
  <si>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</si>
  <si>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</si>
  <si>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</si>
  <si>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</si>
  <si>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</si>
  <si>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</si>
  <si>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</si>
  <si>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</si>
  <si>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</si>
  <si>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</si>
  <si>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</si>
  <si>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</si>
  <si>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</si>
  <si>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</si>
  <si>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</si>
  <si>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</si>
  <si>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</si>
  <si>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</si>
  <si>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</si>
  <si>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</si>
  <si>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</si>
  <si>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</si>
  <si>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</si>
  <si>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</si>
  <si>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</si>
  <si>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</si>
  <si>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</si>
  <si>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</si>
  <si>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</si>
  <si>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</si>
  <si>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</si>
  <si>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</si>
  <si>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</si>
  <si>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</si>
  <si>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</si>
  <si>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</si>
  <si>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</si>
  <si>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</si>
  <si>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</si>
  <si>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</si>
  <si>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</si>
  <si>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</si>
  <si>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</si>
  <si>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</si>
  <si>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</si>
  <si>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</si>
  <si>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</si>
  <si>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</si>
  <si>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</si>
  <si>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</si>
  <si>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</si>
  <si>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</si>
  <si>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</si>
  <si>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</si>
  <si>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</si>
  <si>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</si>
  <si>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</si>
  <si>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</si>
  <si>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</si>
  <si>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</si>
  <si>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</si>
  <si>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</si>
  <si>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</si>
  <si>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</si>
  <si>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</si>
  <si>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</si>
  <si>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</si>
  <si>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</si>
  <si>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</si>
  <si>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</si>
  <si>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</si>
  <si>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</si>
  <si>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</si>
  <si>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</si>
  <si>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</si>
  <si>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</si>
  <si>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</si>
  <si>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</si>
  <si>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</si>
  <si>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</si>
  <si>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</si>
  <si>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</si>
  <si>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</si>
  <si>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</si>
  <si>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</si>
  <si>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</si>
  <si>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</si>
  <si>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</si>
  <si>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</si>
  <si>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</si>
  <si>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</si>
  <si>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</si>
  <si>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</si>
  <si>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</si>
  <si>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</si>
  <si>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</si>
  <si>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</si>
  <si>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</si>
  <si>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</si>
  <si>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</si>
  <si>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</si>
  <si>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</si>
  <si>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</si>
  <si>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</si>
  <si>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</si>
  <si>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</si>
  <si>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</si>
  <si>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</si>
  <si>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</si>
  <si>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</si>
  <si>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</si>
  <si>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</si>
  <si>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</si>
  <si>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</si>
  <si>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</si>
  <si>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</si>
  <si>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</si>
  <si>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</si>
  <si>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</si>
  <si>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</si>
  <si>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</si>
  <si>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</si>
  <si>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</si>
  <si>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</si>
  <si>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</si>
  <si>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</si>
  <si>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</si>
  <si>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</si>
  <si>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</si>
  <si>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</si>
  <si>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</si>
  <si>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</si>
  <si>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</si>
  <si>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</si>
  <si>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</si>
  <si>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</si>
  <si>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</si>
  <si>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</si>
  <si>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</si>
  <si>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</si>
  <si>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</si>
  <si>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</si>
  <si>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</si>
  <si>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</si>
  <si>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</si>
  <si>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</si>
  <si>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</si>
  <si>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</si>
  <si>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</si>
  <si>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</si>
  <si>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</si>
  <si>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</si>
  <si>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</si>
  <si>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</si>
  <si>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</si>
  <si>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</si>
  <si>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</si>
  <si>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</si>
  <si>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</si>
  <si>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</si>
  <si>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</si>
  <si>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</si>
  <si>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</si>
  <si>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</si>
  <si>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</si>
  <si>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</si>
  <si>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</si>
  <si>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</si>
  <si>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</si>
  <si>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</si>
  <si>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</si>
  <si>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</si>
  <si>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</si>
  <si>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</si>
  <si>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</si>
  <si>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</si>
  <si>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</si>
  <si>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</si>
  <si>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</si>
  <si>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</si>
  <si>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</si>
  <si>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</si>
  <si>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</si>
  <si>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</si>
  <si>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</si>
  <si>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</si>
  <si>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</si>
  <si>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</si>
  <si>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</si>
  <si>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</si>
  <si>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</si>
  <si>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</si>
  <si>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</si>
  <si>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</si>
  <si>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</si>
  <si>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</si>
  <si>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</si>
  <si>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</si>
  <si>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</si>
  <si>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</si>
  <si>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</si>
  <si>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</si>
  <si>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</si>
  <si>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</si>
  <si>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</si>
  <si>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</si>
  <si>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</si>
  <si>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</si>
  <si>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</si>
  <si>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</si>
  <si>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</si>
  <si>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</si>
  <si>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</si>
  <si>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</si>
  <si>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</si>
  <si>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</si>
  <si>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</si>
  <si>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</si>
  <si>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</si>
  <si>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</si>
  <si>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</si>
  <si>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</si>
  <si>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</si>
  <si>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</si>
  <si>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</si>
  <si>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</si>
  <si>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</si>
  <si>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</si>
  <si>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</si>
  <si>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</si>
  <si>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</si>
  <si>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</si>
  <si>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</si>
  <si>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</si>
  <si>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</si>
  <si>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</si>
  <si>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</si>
  <si>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</si>
  <si>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</si>
  <si>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</si>
  <si>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</si>
  <si>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</si>
  <si>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</si>
  <si>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</si>
  <si>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</si>
  <si>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</si>
  <si>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</si>
  <si>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</si>
  <si>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</si>
  <si>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</si>
  <si>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</si>
  <si>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</si>
  <si>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</si>
  <si>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</si>
  <si>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</si>
  <si>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</si>
  <si>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</si>
  <si>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</si>
  <si>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</si>
  <si>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</si>
  <si>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</si>
  <si>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</si>
  <si>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</si>
  <si>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</si>
  <si>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</si>
  <si>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</si>
  <si>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</si>
  <si>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</si>
  <si>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</si>
  <si>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</si>
  <si>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</si>
  <si>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</si>
  <si>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</si>
  <si>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</si>
  <si>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</si>
  <si>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</si>
  <si>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</si>
  <si>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</si>
  <si>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</si>
  <si>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</si>
  <si>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</si>
  <si>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</si>
  <si>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</si>
  <si>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</si>
  <si>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</si>
  <si>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</si>
  <si>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</si>
  <si>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</si>
  <si>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</si>
  <si>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</si>
  <si>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</si>
  <si>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</si>
  <si>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</si>
  <si>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</si>
  <si>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</si>
  <si>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</si>
  <si>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</si>
  <si>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</si>
  <si>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</si>
  <si>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</si>
  <si>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</si>
  <si>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</si>
  <si>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</si>
  <si>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</si>
  <si>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</si>
  <si>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</si>
  <si>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</si>
  <si>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</si>
  <si>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</si>
  <si>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</si>
  <si>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</si>
  <si>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</si>
  <si>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</si>
  <si>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</si>
  <si>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</si>
  <si>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</si>
  <si>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</si>
  <si>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</si>
  <si>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</si>
  <si>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</si>
  <si>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</si>
  <si>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</si>
  <si>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</si>
  <si>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</si>
  <si>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</si>
  <si>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</si>
  <si>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</si>
  <si>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</si>
  <si>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</si>
  <si>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</si>
  <si>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</si>
  <si>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</si>
  <si>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</si>
  <si>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</si>
  <si>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</si>
  <si>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</si>
  <si>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</si>
  <si>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</si>
  <si>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</si>
  <si>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</si>
  <si>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</si>
  <si>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</si>
  <si>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</si>
  <si>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</si>
  <si>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</si>
  <si>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</si>
  <si>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</si>
  <si>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</si>
  <si>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</si>
  <si>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</si>
  <si>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</si>
  <si>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</si>
  <si>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</si>
  <si>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</si>
  <si>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</si>
  <si>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</si>
  <si>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</si>
  <si>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</si>
  <si>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</si>
  <si>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</si>
  <si>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</si>
  <si>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</si>
  <si>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</si>
  <si>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</si>
  <si>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</si>
  <si>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</si>
  <si>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</si>
  <si>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</si>
  <si>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</si>
  <si>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</si>
  <si>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</si>
  <si>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</si>
  <si>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</si>
  <si>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</si>
  <si>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</si>
  <si>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</si>
  <si>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</si>
  <si>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</si>
  <si>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</si>
  <si>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</si>
  <si>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</si>
  <si>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</si>
  <si>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</si>
  <si>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</si>
  <si>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</si>
  <si>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</si>
  <si>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</si>
  <si>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</si>
  <si>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</si>
  <si>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</si>
  <si>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</si>
  <si>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</si>
  <si>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</si>
  <si>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</si>
  <si>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</si>
  <si>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</si>
  <si>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</si>
  <si>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</si>
  <si>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</si>
  <si>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</si>
  <si>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</si>
  <si>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</si>
  <si>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</si>
  <si>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</si>
  <si>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</si>
  <si>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</si>
  <si>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</si>
  <si>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</si>
  <si>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</si>
  <si>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</si>
  <si>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</si>
  <si>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</si>
  <si>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</si>
  <si>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</si>
  <si>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</si>
  <si>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</si>
  <si>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</si>
  <si>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</si>
  <si>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</si>
  <si>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</si>
  <si>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</si>
  <si>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</si>
  <si>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</si>
  <si>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</si>
  <si>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</si>
  <si>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</si>
  <si>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</si>
  <si>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</si>
  <si>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</si>
  <si>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</si>
  <si>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</si>
  <si>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</si>
  <si>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</si>
  <si>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</si>
  <si>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</si>
  <si>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</si>
  <si>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</si>
  <si>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</si>
  <si>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</si>
  <si>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</si>
  <si>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</si>
  <si>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</si>
  <si>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</si>
  <si>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</si>
  <si>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</si>
  <si>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</si>
  <si>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</si>
  <si>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</si>
  <si>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</si>
  <si>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</si>
  <si>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</si>
  <si>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</si>
  <si>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</si>
  <si>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</si>
  <si>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</si>
  <si>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</si>
  <si>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</si>
  <si>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</si>
  <si>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</si>
  <si>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</si>
  <si>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</si>
  <si>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</si>
  <si>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</si>
  <si>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</si>
  <si>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</si>
  <si>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</si>
  <si>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</si>
  <si>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</si>
  <si>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</si>
  <si>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</si>
  <si>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</si>
  <si>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</si>
  <si>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</si>
  <si>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</si>
  <si>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</si>
  <si>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</si>
  <si>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</si>
  <si>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</si>
  <si>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</si>
  <si>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</si>
  <si>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</si>
  <si>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</si>
  <si>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</si>
  <si>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</si>
  <si>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</si>
  <si>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</si>
  <si>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</si>
  <si>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</si>
  <si>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</si>
  <si>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</si>
  <si>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</si>
  <si>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</si>
  <si>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</si>
  <si>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</si>
  <si>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</si>
  <si>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</si>
  <si>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</si>
  <si>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</si>
  <si>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</si>
  <si>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</si>
  <si>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</si>
  <si>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</si>
  <si>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</si>
  <si>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</si>
  <si>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</si>
  <si>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</si>
  <si>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</si>
  <si>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</si>
  <si>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</si>
  <si>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</si>
  <si>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</si>
  <si>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</si>
  <si>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</si>
  <si>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</si>
  <si>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</si>
  <si>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</si>
  <si>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</si>
  <si>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</si>
  <si>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</si>
  <si>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</si>
  <si>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</si>
  <si>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</si>
  <si>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</si>
  <si>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</si>
  <si>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</si>
  <si>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</si>
  <si>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</si>
  <si>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</si>
  <si>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</si>
  <si>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</si>
  <si>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</si>
  <si>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</si>
  <si>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</si>
  <si>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</si>
  <si>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</si>
  <si>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</si>
  <si>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</si>
  <si>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</si>
  <si>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</si>
  <si>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</si>
  <si>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</si>
  <si>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</si>
  <si>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</si>
  <si>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</si>
  <si>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</si>
  <si>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</si>
  <si>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</si>
  <si>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</si>
  <si>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</si>
  <si>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</si>
  <si>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</si>
  <si>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</si>
  <si>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</si>
  <si>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</si>
  <si>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</si>
  <si>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</si>
  <si>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</si>
  <si>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</si>
  <si>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</si>
  <si>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</si>
  <si>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</si>
  <si>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</si>
  <si>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</si>
  <si>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</si>
  <si>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</si>
  <si>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</si>
  <si>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</si>
  <si>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</si>
  <si>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</si>
  <si>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</si>
  <si>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</si>
  <si>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</si>
  <si>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</si>
  <si>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</si>
  <si>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</si>
  <si>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</si>
  <si>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</si>
  <si>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</si>
  <si>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</si>
  <si>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</si>
  <si>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</si>
  <si>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</si>
  <si>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</si>
  <si>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</si>
  <si>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</si>
  <si>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</si>
  <si>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</si>
  <si>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</si>
  <si>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</si>
  <si>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</si>
  <si>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</si>
  <si>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</si>
  <si>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</si>
  <si>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</si>
  <si>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</si>
  <si>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</si>
  <si>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</si>
  <si>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</si>
  <si>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</si>
  <si>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</si>
  <si>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</si>
  <si>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</si>
  <si>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</si>
  <si>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</si>
  <si>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</si>
  <si>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</si>
  <si>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</si>
  <si>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</si>
  <si>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</si>
  <si>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</si>
  <si>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</si>
  <si>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</si>
  <si>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</si>
  <si>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</si>
  <si>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</si>
  <si>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</si>
  <si>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</si>
  <si>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</si>
  <si>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</si>
  <si>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</si>
  <si>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</si>
  <si>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</si>
  <si>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</si>
  <si>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</si>
  <si>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</si>
  <si>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</si>
  <si>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</si>
  <si>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</si>
  <si>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</si>
  <si>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</si>
  <si>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</si>
  <si>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</si>
  <si>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</si>
  <si>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</si>
  <si>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</si>
  <si>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</si>
  <si>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</si>
  <si>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</si>
  <si>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</si>
  <si>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</si>
  <si>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</si>
  <si>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</si>
  <si>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</si>
  <si>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</si>
  <si>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</si>
  <si>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</si>
  <si>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</si>
  <si>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</si>
  <si>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</si>
  <si>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</si>
  <si>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</si>
  <si>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</si>
  <si>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</si>
  <si>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</si>
  <si>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</si>
  <si>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</si>
  <si>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</si>
  <si>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</si>
  <si>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</si>
  <si>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</si>
  <si>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</si>
  <si>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</si>
  <si>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</si>
  <si>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</si>
  <si>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</si>
  <si>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</si>
  <si>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</si>
  <si>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</si>
  <si>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</si>
  <si>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</si>
  <si>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</si>
  <si>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</si>
  <si>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</si>
  <si>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</si>
  <si>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</si>
  <si>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</si>
  <si>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</si>
  <si>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</si>
  <si>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</si>
  <si>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</si>
  <si>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</si>
  <si>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</si>
  <si>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</si>
  <si>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</si>
  <si>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</si>
  <si>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</si>
  <si>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</si>
  <si>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</si>
  <si>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</si>
  <si>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</si>
  <si>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</si>
  <si>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</si>
  <si>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</si>
  <si>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</si>
  <si>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</si>
  <si>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</si>
  <si>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</si>
  <si>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</si>
  <si>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</si>
  <si>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</si>
  <si>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</si>
  <si>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</si>
  <si>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</si>
  <si>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</si>
  <si>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</si>
  <si>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</si>
  <si>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</si>
  <si>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</si>
  <si>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</si>
  <si>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</si>
  <si>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</si>
  <si>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</si>
  <si>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</si>
  <si>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</si>
  <si>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</si>
  <si>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</si>
  <si>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</si>
  <si>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</si>
  <si>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</si>
  <si>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</si>
  <si>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</si>
  <si>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</si>
  <si>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</si>
  <si>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</si>
  <si>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</si>
  <si>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</si>
  <si>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</si>
  <si>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</si>
  <si>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</si>
  <si>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</si>
  <si>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</si>
  <si>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</si>
  <si>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</si>
  <si>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</si>
  <si>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</si>
  <si>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</si>
  <si>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</si>
  <si>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</si>
  <si>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</si>
  <si>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</si>
  <si>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</si>
  <si>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</si>
  <si>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</si>
  <si>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</si>
  <si>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</si>
  <si>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</si>
  <si>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</si>
  <si>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</si>
  <si>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</si>
  <si>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</si>
  <si>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</si>
  <si>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</si>
  <si>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</si>
  <si>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</si>
  <si>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</si>
  <si>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</si>
  <si>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</si>
  <si>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</si>
  <si>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</si>
  <si>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</si>
  <si>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</si>
  <si>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</si>
  <si>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</si>
  <si>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</si>
  <si>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</si>
  <si>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</si>
  <si>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</si>
  <si>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</si>
  <si>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</si>
  <si>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</si>
  <si>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</si>
  <si>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</si>
  <si>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</si>
  <si>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</si>
  <si>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</si>
  <si>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</si>
  <si>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</si>
  <si>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</si>
  <si>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</si>
  <si>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</si>
  <si>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</si>
  <si>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</si>
  <si>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</si>
  <si>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</si>
  <si>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</si>
  <si>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</si>
  <si>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</si>
  <si>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</si>
  <si>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</si>
  <si>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</si>
  <si>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</si>
  <si>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</si>
  <si>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</si>
  <si>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</si>
  <si>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</si>
  <si>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</si>
  <si>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</si>
  <si>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</si>
  <si>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</si>
  <si>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</si>
  <si>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</si>
  <si>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</si>
  <si>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</si>
  <si>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</si>
  <si>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</si>
  <si>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</si>
  <si>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</si>
  <si>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</si>
  <si>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</si>
  <si>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</si>
  <si>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</si>
  <si>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</si>
  <si>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</si>
  <si>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</si>
  <si>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</si>
  <si>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</si>
  <si>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</si>
  <si>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</si>
  <si>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</si>
  <si>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</si>
  <si>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</si>
  <si>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</si>
  <si>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</si>
  <si>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</si>
  <si>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</si>
  <si>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</si>
  <si>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</si>
  <si>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</si>
  <si>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</si>
  <si>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</si>
  <si>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</si>
  <si>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</si>
  <si>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</si>
  <si>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</si>
  <si>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</si>
  <si>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</si>
  <si>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</si>
  <si>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</si>
  <si>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</si>
  <si>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</si>
  <si>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</si>
  <si>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</si>
  <si>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</si>
  <si>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</si>
  <si>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</si>
  <si>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</si>
  <si>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</si>
  <si>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</si>
  <si>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</si>
  <si>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</si>
  <si>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</si>
  <si>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</si>
  <si>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</si>
  <si>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</si>
  <si>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</si>
  <si>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</si>
  <si>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</si>
  <si>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</si>
  <si>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</si>
  <si>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</si>
  <si>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</si>
  <si>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</si>
  <si>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</si>
  <si>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</si>
  <si>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</si>
  <si>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</si>
  <si>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</si>
  <si>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</si>
  <si>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</si>
  <si>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</si>
  <si>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</si>
  <si>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</si>
  <si>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</si>
  <si>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</si>
  <si>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</si>
  <si>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</si>
  <si>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</si>
  <si>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</si>
  <si>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</si>
  <si>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</si>
  <si>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</si>
  <si>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</si>
  <si>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</si>
  <si>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</si>
  <si>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</si>
  <si>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</si>
  <si>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</si>
  <si>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</si>
  <si>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</si>
  <si>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</si>
  <si>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</si>
  <si>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</si>
  <si>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</si>
  <si>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</si>
  <si>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</si>
  <si>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</si>
  <si>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</si>
  <si>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</si>
  <si>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</si>
  <si>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</si>
  <si>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</si>
  <si>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</si>
  <si>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</si>
  <si>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</si>
  <si>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</si>
  <si>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</si>
  <si>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</si>
  <si>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</si>
  <si>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</si>
  <si>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</si>
  <si>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</si>
  <si>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</si>
  <si>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</si>
  <si>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</si>
  <si>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</si>
  <si>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</si>
  <si>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</si>
  <si>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</si>
  <si>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</si>
  <si>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</si>
  <si>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</si>
  <si>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</si>
  <si>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</si>
  <si>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</si>
  <si>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</si>
  <si>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</si>
  <si>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</si>
  <si>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</si>
  <si>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</si>
  <si>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</si>
  <si>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</si>
  <si>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</si>
  <si>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</si>
  <si>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</si>
  <si>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</si>
  <si>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</si>
  <si>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</si>
  <si>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</si>
  <si>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</si>
  <si>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</si>
  <si>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</si>
  <si>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</si>
  <si>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</si>
  <si>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</si>
  <si>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</si>
  <si>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</si>
  <si>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</si>
  <si>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</si>
  <si>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</si>
  <si>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</si>
  <si>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</si>
  <si>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</si>
  <si>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</si>
  <si>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</si>
  <si>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</si>
  <si>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</si>
  <si>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</si>
  <si>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</si>
  <si>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</si>
  <si>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</si>
  <si>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</si>
  <si>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</si>
  <si>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</si>
  <si>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</si>
  <si>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</si>
  <si>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</si>
  <si>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</si>
  <si>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</si>
  <si>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</si>
  <si>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</si>
  <si>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</si>
  <si>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</si>
  <si>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</si>
  <si>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</si>
  <si>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</si>
  <si>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</si>
  <si>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</si>
  <si>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</si>
  <si>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</si>
  <si>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</si>
  <si>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</si>
  <si>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</si>
  <si>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</si>
  <si>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</si>
  <si>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</si>
  <si>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</si>
  <si>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</si>
  <si>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</si>
  <si>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</si>
  <si>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</si>
  <si>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</si>
  <si>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</si>
  <si>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</si>
  <si>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</si>
  <si>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</si>
  <si>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</si>
  <si>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</si>
  <si>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</si>
  <si>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</si>
  <si>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</si>
  <si>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</si>
  <si>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</si>
  <si>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</si>
  <si>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</si>
  <si>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</si>
  <si>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</si>
  <si>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</si>
  <si>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</si>
  <si>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</si>
  <si>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</si>
  <si>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</si>
  <si>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</si>
  <si>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</si>
  <si>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</si>
  <si>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</si>
  <si>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</si>
  <si>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</si>
  <si>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</si>
  <si>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</si>
  <si>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</si>
  <si>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</si>
  <si>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</si>
  <si>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</si>
  <si>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</si>
  <si>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</si>
  <si>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</si>
  <si>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</si>
  <si>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</si>
  <si>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</si>
  <si>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</si>
  <si>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</si>
  <si>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</si>
  <si>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</si>
  <si>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</si>
  <si>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</si>
  <si>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</si>
  <si>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</si>
  <si>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</si>
  <si>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</si>
  <si>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</si>
  <si>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</si>
  <si>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</si>
  <si>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</si>
  <si>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</si>
  <si>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</si>
  <si>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</si>
  <si>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</si>
  <si>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</si>
  <si>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</si>
  <si>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</si>
  <si>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</si>
  <si>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</si>
  <si>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</si>
  <si>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</si>
  <si>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</si>
  <si>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</si>
  <si>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</si>
  <si>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</si>
  <si>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</si>
  <si>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</si>
  <si>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</si>
  <si>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</si>
  <si>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</si>
  <si>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</si>
  <si>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</si>
  <si>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</si>
  <si>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</si>
  <si>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</si>
  <si>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</si>
  <si>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</si>
  <si>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</si>
  <si>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</si>
  <si>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</si>
  <si>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</si>
  <si>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</si>
  <si>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</si>
  <si>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</si>
  <si>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</si>
  <si>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</si>
  <si>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</si>
  <si>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</si>
  <si>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</si>
  <si>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</si>
  <si>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</si>
  <si>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</si>
  <si>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</si>
  <si>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</si>
  <si>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</si>
  <si>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</si>
  <si>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</si>
  <si>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</si>
  <si>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</si>
  <si>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</si>
  <si>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</si>
  <si>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</si>
  <si>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</si>
  <si>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</si>
  <si>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</si>
  <si>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</si>
  <si>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</si>
  <si>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</si>
  <si>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</si>
  <si>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</si>
  <si>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</si>
  <si>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</si>
  <si>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</si>
  <si>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</si>
  <si>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</si>
  <si>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</si>
  <si>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</si>
  <si>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</si>
  <si>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</si>
  <si>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</si>
  <si>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</si>
  <si>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</si>
  <si>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</si>
  <si>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</si>
  <si>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</si>
  <si>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</si>
  <si>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</si>
  <si>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</si>
  <si>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</si>
  <si>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</si>
  <si>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</si>
  <si>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</si>
  <si>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</si>
  <si>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</si>
  <si>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</si>
  <si>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</si>
  <si>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</si>
  <si>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</si>
  <si>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</si>
  <si>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</si>
  <si>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</si>
  <si>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</si>
  <si>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</si>
  <si>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</si>
  <si>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</si>
  <si>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</si>
  <si>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</si>
  <si>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</si>
  <si>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</si>
  <si>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</si>
  <si>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</si>
  <si>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</si>
  <si>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</si>
  <si>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</si>
  <si>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</si>
  <si>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</si>
  <si>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</si>
  <si>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</si>
  <si>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</si>
  <si>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</si>
  <si>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</si>
  <si>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</si>
  <si>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</si>
  <si>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</si>
  <si>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</si>
  <si>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</si>
  <si>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</si>
  <si>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</si>
  <si>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</si>
  <si>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</si>
  <si>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</si>
  <si>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</si>
  <si>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</si>
  <si>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</si>
  <si>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</si>
  <si>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</si>
  <si>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</si>
  <si>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</si>
  <si>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</si>
  <si>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</si>
  <si>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</si>
  <si>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</si>
  <si>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</si>
  <si>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</si>
  <si>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</si>
  <si>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</si>
  <si>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</si>
  <si>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</si>
  <si>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</si>
  <si>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</si>
  <si>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</si>
  <si>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</si>
  <si>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</si>
  <si>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</si>
  <si>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</si>
  <si>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</si>
  <si>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</si>
  <si>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</si>
  <si>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</si>
  <si>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</si>
  <si>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</si>
  <si>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</si>
  <si>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</si>
  <si>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</si>
  <si>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</si>
  <si>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</si>
  <si>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</si>
  <si>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</si>
  <si>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</si>
  <si>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</si>
  <si>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</si>
  <si>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</si>
  <si>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</si>
  <si>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</si>
  <si>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</si>
  <si>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</si>
  <si>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</si>
  <si>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</si>
  <si>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</si>
  <si>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</si>
  <si>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</si>
  <si>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</si>
  <si>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</si>
  <si>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</si>
  <si>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</si>
  <si>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</si>
  <si>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</si>
  <si>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</si>
  <si>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</si>
  <si>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</si>
  <si>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</si>
  <si>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</si>
  <si>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</si>
  <si>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</si>
  <si>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</si>
  <si>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</si>
  <si>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</si>
  <si>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</si>
  <si>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</si>
  <si>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</si>
  <si>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</si>
  <si>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</si>
  <si>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</si>
  <si>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</si>
  <si>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</si>
  <si>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</si>
  <si>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</si>
  <si>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</si>
  <si>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</si>
  <si>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</si>
  <si>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</si>
  <si>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</si>
  <si>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</si>
  <si>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</si>
  <si>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</si>
  <si>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</si>
  <si>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</si>
  <si>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</si>
  <si>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</si>
  <si>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</si>
  <si>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</si>
  <si>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</si>
  <si>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</si>
  <si>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</si>
  <si>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</si>
  <si>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</si>
  <si>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</si>
  <si>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</si>
  <si>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</si>
  <si>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</si>
  <si>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</si>
  <si>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</si>
  <si>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</si>
  <si>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</si>
  <si>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</si>
  <si>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</si>
  <si>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</si>
  <si>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</si>
  <si>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</si>
  <si>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</si>
  <si>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</si>
  <si>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</si>
  <si>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</si>
  <si>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</si>
  <si>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</si>
  <si>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</si>
  <si>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</si>
  <si>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</si>
  <si>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</si>
  <si>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</si>
  <si>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</si>
  <si>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</si>
  <si>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</si>
  <si>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</si>
  <si>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</si>
  <si>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</si>
  <si>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</si>
  <si>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</si>
  <si>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</si>
  <si>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</si>
  <si>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</si>
  <si>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</si>
  <si>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</si>
  <si>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</si>
  <si>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</si>
  <si>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</si>
  <si>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</si>
  <si>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</si>
  <si>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</si>
  <si>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</si>
  <si>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</si>
  <si>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</si>
  <si>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</si>
  <si>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</si>
  <si>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</si>
  <si>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</si>
  <si>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</si>
  <si>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</si>
  <si>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</si>
  <si>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</si>
  <si>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</si>
  <si>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</si>
  <si>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</si>
  <si>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</si>
  <si>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</si>
  <si>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</si>
  <si>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</si>
  <si>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</si>
  <si>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</si>
  <si>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</si>
  <si>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</si>
  <si>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</si>
  <si>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</si>
  <si>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</si>
  <si>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</si>
  <si>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</si>
  <si>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</si>
  <si>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</si>
  <si>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</si>
  <si>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</si>
  <si>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</si>
  <si>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</si>
  <si>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</si>
  <si>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</si>
  <si>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</si>
  <si>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</si>
  <si>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</si>
  <si>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</si>
  <si>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</si>
  <si>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</si>
  <si>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</si>
  <si>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</si>
  <si>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</si>
  <si>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</si>
  <si>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</si>
  <si>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</si>
  <si>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</si>
  <si>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</si>
  <si>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</si>
  <si>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</si>
  <si>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</si>
  <si>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</si>
  <si>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</si>
  <si>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</si>
  <si>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</si>
  <si>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</si>
  <si>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</si>
  <si>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</si>
  <si>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</si>
  <si>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</si>
  <si>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</si>
  <si>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</si>
  <si>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</si>
  <si>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</si>
  <si>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</si>
  <si>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</si>
  <si>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</si>
  <si>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</si>
  <si>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</si>
  <si>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</si>
  <si>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</si>
  <si>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</si>
  <si>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</si>
  <si>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</si>
  <si>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</si>
  <si>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</si>
  <si>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</si>
  <si>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</si>
  <si>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</si>
  <si>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</si>
  <si>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</si>
  <si>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</si>
  <si>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</si>
  <si>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</si>
  <si>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</si>
  <si>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</si>
  <si>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</si>
  <si>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</si>
  <si>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</si>
  <si>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</si>
  <si>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</si>
  <si>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</si>
  <si>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</si>
  <si>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</si>
  <si>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</si>
  <si>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</si>
  <si>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</si>
  <si>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</si>
  <si>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</si>
  <si>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</si>
  <si>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</si>
  <si>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</si>
  <si>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</si>
  <si>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</si>
  <si>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</si>
  <si>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</si>
  <si>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</si>
  <si>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</si>
  <si>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</si>
  <si>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</si>
  <si>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</si>
  <si>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</si>
  <si>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</si>
  <si>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</si>
  <si>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</si>
  <si>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</si>
  <si>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</si>
  <si>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</si>
  <si>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</si>
  <si>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</si>
  <si>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</si>
  <si>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</si>
  <si>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</si>
  <si>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</si>
  <si>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</si>
  <si>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</si>
  <si>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</si>
  <si>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</si>
  <si>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</si>
  <si>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</si>
  <si>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</si>
  <si>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</si>
  <si>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</si>
  <si>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</si>
  <si>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</si>
  <si>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</si>
  <si>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</si>
  <si>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</si>
  <si>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</si>
  <si>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</si>
  <si>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</si>
  <si>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</si>
  <si>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</si>
  <si>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</si>
  <si>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</si>
  <si>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</si>
  <si>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</si>
  <si>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</si>
  <si>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</si>
  <si>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</si>
  <si>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</si>
  <si>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</si>
  <si>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</si>
  <si>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</si>
  <si>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</si>
  <si>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</si>
  <si>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</si>
  <si>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</si>
  <si>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</si>
  <si>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</si>
  <si>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</si>
  <si>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</si>
  <si>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</si>
  <si>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</si>
  <si>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</si>
  <si>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</si>
  <si>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</si>
  <si>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</si>
  <si>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</si>
  <si>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</si>
  <si>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</si>
  <si>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</si>
  <si>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</si>
  <si>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</si>
  <si>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</si>
  <si>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</si>
  <si>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</si>
  <si>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</si>
  <si>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</si>
  <si>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</si>
  <si>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</si>
  <si>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</si>
  <si>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</si>
  <si>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</si>
  <si>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</si>
  <si>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</si>
  <si>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</si>
  <si>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</si>
  <si>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</si>
  <si>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</si>
  <si>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</si>
  <si>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</si>
  <si>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</si>
  <si>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</si>
  <si>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</si>
  <si>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</si>
  <si>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</si>
  <si>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</si>
  <si>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</si>
  <si>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</si>
  <si>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</si>
  <si>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</si>
  <si>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</si>
  <si>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</si>
  <si>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</si>
  <si>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</si>
  <si>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</si>
  <si>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</si>
  <si>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</si>
  <si>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</si>
  <si>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</si>
  <si>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</si>
  <si>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</si>
  <si>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</si>
  <si>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</si>
  <si>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</si>
  <si>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</si>
  <si>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</si>
  <si>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</si>
  <si>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</si>
  <si>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</si>
  <si>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</si>
  <si>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</si>
  <si>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</si>
  <si>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</si>
  <si>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</si>
  <si>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</si>
  <si>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</si>
  <si>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</si>
  <si>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</si>
  <si>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</si>
  <si>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</si>
  <si>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</si>
  <si>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</si>
  <si>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</si>
  <si>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</si>
  <si>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</si>
  <si>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</si>
  <si>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</si>
  <si>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</si>
  <si>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</si>
  <si>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</si>
  <si>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</si>
  <si>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</si>
  <si>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</si>
  <si>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</si>
  <si>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</si>
  <si>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</si>
  <si>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</si>
  <si>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</si>
  <si>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</si>
  <si>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</si>
  <si>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</si>
  <si>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</si>
  <si>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</si>
  <si>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</si>
  <si>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</si>
  <si>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</si>
  <si>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</si>
  <si>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</si>
  <si>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</si>
  <si>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</si>
  <si>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</si>
  <si>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</si>
  <si>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</si>
  <si>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</si>
  <si>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</si>
  <si>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</si>
  <si>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</si>
  <si>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</si>
  <si>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</si>
  <si>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</si>
  <si>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</si>
  <si>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</si>
  <si>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</si>
  <si>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</si>
  <si>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</si>
  <si>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</si>
  <si>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</si>
  <si>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</si>
  <si>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</si>
  <si>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</si>
  <si>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</si>
  <si>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</si>
  <si>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</si>
  <si>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</si>
  <si>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</si>
  <si>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</si>
  <si>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</si>
  <si>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</si>
  <si>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</si>
  <si>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</si>
  <si>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</si>
  <si>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</si>
  <si>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</si>
  <si>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</si>
  <si>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</si>
  <si>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</si>
  <si>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</si>
  <si>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</si>
  <si>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</si>
  <si>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</si>
  <si>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</si>
  <si>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</si>
  <si>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</si>
  <si>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</si>
  <si>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</si>
  <si>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</si>
  <si>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</si>
  <si>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</si>
  <si>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</si>
  <si>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</si>
  <si>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</si>
  <si>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</si>
  <si>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</si>
  <si>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</si>
  <si>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</si>
  <si>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</si>
  <si>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</si>
  <si>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</si>
  <si>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</si>
  <si>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</si>
  <si>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</si>
  <si>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</si>
  <si>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</si>
  <si>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</si>
  <si>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</si>
  <si>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</si>
  <si>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</si>
  <si>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</si>
  <si>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</si>
  <si>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</si>
  <si>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</si>
  <si>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</si>
  <si>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</si>
  <si>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</si>
  <si>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</si>
  <si>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</si>
  <si>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</si>
  <si>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</si>
  <si>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</si>
  <si>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</si>
  <si>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</si>
  <si>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</si>
  <si>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</si>
  <si>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</si>
  <si>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</si>
  <si>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</si>
  <si>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</si>
  <si>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</si>
  <si>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</si>
  <si>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</si>
  <si>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</si>
  <si>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</si>
  <si>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</si>
  <si>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</si>
  <si>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</si>
  <si>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</si>
  <si>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</si>
  <si>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</si>
  <si>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</si>
  <si>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</si>
  <si>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</si>
  <si>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</si>
  <si>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</si>
  <si>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</si>
  <si>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</si>
  <si>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</si>
  <si>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</si>
  <si>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</si>
  <si>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</si>
  <si>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</si>
  <si>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</si>
  <si>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</si>
  <si>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</si>
  <si>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</si>
  <si>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</si>
  <si>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</si>
  <si>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</si>
  <si>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</si>
  <si>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</si>
  <si>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</si>
  <si>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</si>
  <si>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</si>
  <si>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</si>
  <si>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</si>
  <si>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</si>
  <si>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</si>
  <si>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</si>
  <si>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</si>
  <si>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</si>
  <si>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</si>
  <si>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</si>
  <si>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</si>
  <si>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</si>
  <si>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</si>
  <si>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</si>
  <si>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</si>
  <si>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</si>
  <si>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</si>
  <si>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</si>
  <si>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</si>
  <si>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</si>
  <si>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</si>
  <si>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</si>
  <si>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</si>
  <si>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</si>
  <si>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</si>
  <si>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</si>
  <si>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</si>
  <si>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</si>
  <si>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</si>
  <si>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</si>
  <si>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</si>
  <si>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</si>
  <si>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</si>
  <si>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</si>
  <si>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</si>
  <si>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</si>
  <si>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</si>
  <si>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</si>
  <si>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</si>
  <si>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</si>
  <si>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</si>
  <si>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</si>
  <si>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</si>
  <si>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</si>
  <si>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</si>
  <si>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</si>
  <si>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</si>
  <si>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</si>
  <si>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</si>
  <si>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</si>
  <si>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</si>
  <si>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</si>
  <si>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</si>
  <si>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</si>
  <si>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</si>
  <si>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</si>
  <si>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</si>
  <si>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</si>
  <si>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</si>
  <si>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</si>
  <si>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</si>
  <si>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</si>
  <si>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</si>
  <si>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</si>
  <si>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</si>
  <si>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</si>
  <si>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</si>
  <si>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</si>
  <si>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</si>
  <si>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</si>
  <si>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</si>
  <si>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</si>
  <si>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</si>
  <si>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</si>
  <si>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</si>
  <si>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</si>
  <si>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</si>
  <si>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</si>
  <si>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</si>
  <si>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</si>
  <si>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</si>
  <si>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</si>
  <si>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</si>
  <si>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</si>
  <si>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</si>
  <si>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</si>
  <si>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</si>
  <si>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</si>
  <si>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</si>
  <si>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</si>
  <si>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</si>
  <si>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</si>
  <si>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</si>
  <si>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</si>
  <si>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</si>
  <si>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</si>
  <si>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</si>
  <si>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</si>
  <si>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</si>
  <si>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</si>
  <si>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</si>
  <si>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</si>
  <si>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</si>
  <si>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</si>
  <si>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</si>
  <si>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</si>
  <si>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</si>
  <si>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</si>
  <si>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</si>
  <si>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</si>
  <si>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</si>
  <si>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</si>
  <si>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</si>
  <si>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</si>
  <si>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</si>
  <si>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</si>
  <si>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</si>
  <si>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</si>
  <si>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</si>
  <si>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</si>
  <si>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</si>
  <si>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</si>
  <si>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</si>
  <si>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</si>
  <si>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</si>
  <si>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</si>
  <si>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</si>
  <si>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</si>
  <si>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</si>
  <si>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</si>
  <si>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</si>
  <si>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</si>
  <si>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</si>
  <si>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</si>
  <si>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</si>
  <si>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</si>
  <si>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</si>
  <si>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</si>
  <si>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</si>
  <si>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</si>
  <si>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</si>
  <si>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</si>
  <si>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</si>
  <si>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</si>
  <si>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</si>
  <si>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</si>
  <si>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</si>
  <si>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</si>
  <si>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</si>
  <si>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</si>
  <si>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</si>
  <si>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</si>
  <si>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</si>
  <si>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</si>
  <si>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</si>
  <si>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</si>
  <si>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</si>
  <si>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</si>
  <si>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</si>
  <si>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</si>
  <si>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</si>
  <si>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</si>
  <si>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</si>
  <si>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</si>
  <si>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</si>
  <si>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</si>
  <si>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</si>
  <si>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</si>
  <si>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</si>
  <si>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</si>
  <si>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</si>
  <si>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</si>
  <si>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</si>
  <si>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</si>
  <si>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</si>
  <si>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</si>
  <si>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</si>
  <si>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</si>
  <si>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</si>
  <si>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</si>
  <si>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</si>
  <si>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</si>
  <si>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</si>
  <si>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</si>
  <si>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</si>
  <si>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</si>
  <si>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</si>
  <si>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</si>
  <si>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</si>
  <si>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</si>
  <si>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</si>
  <si>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</si>
  <si>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</si>
  <si>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</si>
  <si>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</si>
  <si>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</si>
  <si>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</si>
  <si>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</si>
  <si>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</si>
  <si>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</si>
  <si>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</si>
  <si>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</si>
  <si>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</si>
  <si>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</si>
  <si>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</si>
  <si>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</si>
  <si>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</si>
  <si>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</si>
  <si>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</si>
  <si>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</si>
  <si>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</si>
  <si>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</si>
  <si>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</si>
  <si>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</si>
  <si>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</si>
  <si>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</si>
  <si>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</si>
  <si>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</si>
  <si>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</si>
  <si>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</si>
  <si>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</si>
  <si>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</si>
  <si>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</si>
  <si>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</si>
  <si>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</si>
  <si>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</si>
  <si>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</si>
  <si>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</si>
  <si>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</si>
  <si>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</si>
  <si>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</si>
  <si>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</si>
  <si>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</si>
  <si>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</si>
  <si>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</si>
  <si>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</si>
  <si>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</si>
  <si>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</si>
  <si>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</si>
  <si>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</si>
  <si>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</si>
  <si>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</si>
  <si>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</si>
  <si>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</si>
  <si>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</si>
  <si>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</si>
  <si>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</si>
  <si>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</si>
  <si>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</si>
  <si>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</si>
  <si>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</si>
  <si>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</si>
  <si>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</si>
  <si>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</si>
  <si>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</si>
  <si>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</si>
  <si>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</si>
  <si>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</si>
  <si>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</si>
  <si>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</si>
  <si>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</si>
  <si>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</si>
  <si>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</si>
  <si>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</si>
  <si>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</si>
  <si>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</si>
  <si>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</si>
  <si>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</si>
  <si>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</si>
  <si>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</si>
  <si>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</si>
  <si>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</si>
  <si>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</si>
  <si>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</si>
  <si>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</si>
  <si>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</si>
  <si>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</si>
  <si>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</si>
  <si>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</si>
  <si>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</si>
  <si>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</si>
  <si>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</si>
  <si>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</si>
  <si>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</si>
  <si>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</si>
  <si>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</si>
  <si>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</si>
  <si>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</si>
  <si>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</si>
  <si>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</si>
  <si>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</si>
  <si>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</si>
  <si>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</si>
  <si>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</si>
  <si>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</si>
  <si>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</si>
  <si>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</si>
  <si>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</si>
  <si>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</si>
  <si>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</si>
  <si>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</si>
  <si>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</si>
  <si>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</si>
  <si>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</si>
  <si>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</si>
  <si>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</si>
  <si>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</si>
  <si>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</si>
  <si>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</si>
  <si>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</si>
  <si>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</si>
  <si>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</si>
  <si>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</si>
  <si>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</si>
  <si>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</si>
  <si>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</si>
  <si>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</si>
  <si>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</si>
  <si>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</si>
  <si>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</si>
  <si>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</si>
  <si>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</si>
  <si>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</si>
  <si>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</si>
  <si>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</si>
  <si>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</si>
  <si>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</si>
  <si>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</si>
  <si>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</si>
  <si>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</si>
  <si>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</si>
  <si>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</si>
  <si>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</si>
  <si>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</si>
  <si>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</si>
  <si>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</si>
  <si>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</si>
  <si>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</si>
  <si>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</si>
  <si>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</si>
  <si>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</si>
  <si>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</si>
  <si>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</si>
  <si>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</si>
  <si>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</si>
  <si>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</si>
  <si>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</si>
  <si>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</si>
  <si>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</si>
  <si>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</si>
  <si>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</si>
  <si>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</si>
  <si>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</si>
  <si>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</si>
  <si>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</si>
  <si>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</si>
  <si>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</si>
  <si>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</si>
  <si>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</si>
  <si>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</si>
  <si>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</si>
  <si>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</si>
  <si>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</si>
  <si>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</si>
  <si>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</si>
  <si>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</si>
  <si>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</si>
  <si>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</si>
  <si>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</si>
  <si>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</si>
  <si>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</si>
  <si>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</si>
  <si>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</si>
  <si>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</si>
  <si>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</si>
  <si>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</si>
  <si>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</si>
  <si>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</si>
  <si>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</si>
  <si>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</si>
  <si>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</si>
  <si>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</si>
  <si>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</si>
  <si>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</si>
  <si>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</si>
  <si>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</si>
  <si>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</si>
  <si>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</si>
  <si>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</si>
  <si>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</si>
  <si>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</si>
  <si>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</si>
  <si>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</si>
  <si>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</si>
  <si>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</si>
  <si>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</si>
  <si>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</si>
  <si>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</si>
  <si>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</si>
  <si>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</si>
  <si>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</si>
  <si>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</si>
  <si>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</si>
  <si>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</si>
  <si>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</si>
  <si>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</si>
  <si>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</si>
  <si>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</si>
  <si>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</si>
  <si>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</si>
  <si>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</si>
  <si>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</si>
  <si>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</si>
  <si>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</si>
  <si>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</si>
  <si>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</si>
  <si>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</si>
  <si>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</si>
  <si>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</si>
  <si>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</si>
  <si>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</si>
  <si>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</si>
  <si>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</si>
  <si>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</si>
  <si>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</si>
  <si>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</si>
  <si>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</si>
  <si>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</si>
  <si>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</si>
  <si>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</si>
  <si>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</si>
  <si>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</si>
  <si>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</si>
  <si>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</si>
  <si>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</si>
  <si>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</si>
  <si>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</si>
  <si>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</si>
  <si>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</si>
  <si>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</si>
  <si>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</si>
  <si>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</si>
  <si>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</si>
  <si>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</si>
  <si>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</si>
  <si>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</si>
  <si>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</si>
  <si>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</si>
  <si>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</si>
  <si>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</si>
  <si>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</si>
  <si>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</si>
  <si>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</si>
  <si>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</si>
  <si>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</si>
  <si>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</si>
  <si>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</si>
  <si>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</si>
  <si>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</si>
  <si>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</si>
  <si>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</si>
  <si>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</si>
  <si>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</si>
  <si>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</si>
  <si>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</si>
  <si>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</si>
  <si>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</si>
  <si>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</si>
  <si>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</si>
  <si>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</si>
  <si>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</si>
  <si>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</si>
  <si>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</si>
  <si>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</si>
  <si>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</si>
  <si>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</si>
  <si>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</si>
  <si>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</si>
  <si>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</si>
  <si>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</si>
  <si>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</si>
  <si>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</si>
  <si>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</si>
  <si>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</si>
  <si>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</si>
  <si>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</si>
  <si>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</si>
  <si>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</si>
  <si>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</si>
  <si>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</si>
  <si>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</si>
  <si>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</si>
  <si>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</si>
  <si>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</si>
  <si>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</si>
  <si>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</si>
  <si>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</si>
  <si>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</si>
  <si>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</si>
  <si>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</si>
  <si>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</si>
  <si>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</si>
  <si>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</si>
  <si>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</si>
  <si>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</si>
  <si>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</si>
  <si>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</si>
  <si>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</si>
  <si>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</si>
  <si>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</si>
  <si>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</si>
  <si>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</si>
  <si>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</si>
  <si>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</si>
  <si>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</si>
  <si>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</si>
  <si>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</si>
  <si>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</si>
  <si>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</si>
  <si>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</si>
  <si>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</si>
  <si>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</si>
  <si>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</si>
  <si>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</si>
  <si>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</si>
  <si>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</si>
  <si>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</si>
  <si>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</si>
  <si>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</si>
  <si>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</si>
  <si>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</si>
  <si>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</si>
  <si>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</si>
  <si>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</si>
  <si>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</si>
  <si>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</si>
  <si>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</si>
  <si>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</si>
  <si>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</si>
  <si>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</si>
  <si>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</si>
  <si>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</si>
  <si>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</si>
  <si>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</si>
  <si>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</si>
  <si>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</si>
  <si>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</si>
  <si>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</si>
  <si>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</si>
  <si>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</si>
  <si>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</si>
  <si>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</si>
  <si>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</si>
  <si>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</si>
  <si>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</si>
  <si>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</si>
  <si>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</si>
  <si>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</si>
  <si>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</si>
  <si>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</si>
  <si>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</si>
  <si>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</si>
  <si>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</si>
  <si>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</si>
  <si>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</si>
  <si>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</si>
  <si>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</si>
  <si>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</si>
  <si>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</si>
  <si>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</si>
  <si>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</si>
  <si>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</si>
  <si>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</si>
  <si>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</si>
  <si>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</si>
  <si>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</si>
  <si>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</si>
  <si>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</si>
  <si>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</si>
  <si>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</si>
  <si>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</si>
  <si>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</si>
  <si>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</si>
  <si>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</si>
  <si>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</si>
  <si>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</si>
  <si>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</si>
  <si>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</si>
  <si>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</si>
  <si>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</si>
  <si>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</si>
  <si>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</si>
  <si>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</si>
  <si>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</si>
  <si>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</si>
  <si>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</si>
  <si>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</si>
  <si>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</si>
  <si>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</si>
  <si>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</si>
  <si>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</si>
  <si>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</si>
  <si>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</si>
  <si>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</si>
  <si>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</si>
  <si>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</si>
  <si>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</si>
  <si>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</si>
  <si>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</si>
  <si>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</si>
  <si>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</si>
  <si>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</si>
  <si>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</si>
  <si>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</si>
  <si>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</si>
  <si>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</si>
  <si>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</si>
  <si>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</si>
  <si>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</si>
  <si>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</si>
  <si>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</si>
  <si>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</si>
  <si>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</si>
  <si>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</si>
  <si>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</si>
  <si>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</si>
  <si>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</si>
  <si>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</si>
  <si>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</si>
  <si>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</si>
  <si>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</si>
  <si>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</si>
  <si>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</si>
  <si>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</si>
  <si>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</si>
  <si>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</si>
  <si>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</si>
  <si>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</si>
  <si>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</si>
  <si>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</si>
  <si>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</si>
  <si>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</si>
  <si>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</si>
  <si>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</si>
  <si>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</si>
  <si>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</si>
  <si>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</si>
  <si>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</si>
  <si>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</si>
  <si>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</si>
  <si>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</si>
  <si>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</si>
  <si>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</si>
  <si>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</si>
  <si>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</si>
  <si>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</si>
  <si>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</si>
  <si>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</si>
  <si>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</si>
  <si>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</si>
  <si>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</si>
  <si>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</si>
  <si>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</si>
  <si>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</si>
  <si>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</si>
  <si>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</si>
  <si>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</si>
  <si>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</si>
  <si>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</si>
  <si>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</si>
  <si>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</si>
  <si>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</si>
  <si>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</si>
  <si>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</si>
  <si>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</si>
  <si>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</si>
  <si>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</si>
  <si>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</si>
  <si>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</si>
  <si>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</si>
  <si>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</si>
  <si>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</si>
  <si>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</si>
  <si>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</si>
  <si>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</si>
  <si>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</si>
  <si>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</si>
  <si>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</si>
  <si>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</si>
  <si>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</si>
  <si>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</si>
  <si>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</si>
  <si>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</si>
  <si>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</si>
  <si>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</si>
  <si>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</si>
  <si>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</si>
  <si>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</si>
  <si>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</si>
  <si>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</si>
  <si>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</si>
  <si>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</si>
  <si>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</si>
  <si>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</si>
  <si>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</si>
  <si>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</si>
  <si>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</si>
  <si>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</si>
  <si>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</si>
  <si>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</si>
  <si>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</si>
  <si>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</si>
  <si>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</si>
  <si>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</si>
  <si>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</si>
  <si>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</si>
  <si>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</si>
  <si>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</si>
  <si>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</si>
  <si>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</si>
  <si>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</si>
  <si>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</si>
  <si>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</si>
  <si>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</si>
  <si>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</si>
  <si>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</si>
  <si>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</si>
  <si>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</si>
  <si>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</si>
  <si>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</si>
  <si>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</si>
  <si>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</si>
  <si>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</si>
  <si>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</si>
  <si>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</si>
  <si>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</si>
  <si>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</si>
  <si>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</si>
  <si>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</si>
  <si>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</si>
  <si>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</si>
  <si>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</si>
  <si>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</si>
  <si>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</si>
  <si>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</si>
  <si>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</si>
  <si>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</si>
  <si>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</si>
  <si>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</si>
  <si>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</si>
  <si>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</si>
  <si>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</si>
  <si>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</si>
  <si>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</si>
  <si>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</si>
  <si>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</si>
  <si>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</si>
  <si>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</si>
  <si>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</si>
  <si>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</si>
  <si>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</si>
  <si>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</si>
  <si>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</si>
  <si>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</si>
  <si>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</si>
  <si>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</si>
  <si>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</si>
  <si>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</si>
  <si>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</si>
  <si>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</si>
  <si>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</si>
  <si>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</si>
  <si>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</si>
  <si>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</si>
  <si>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</si>
  <si>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</si>
  <si>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</si>
  <si>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</si>
  <si>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</si>
  <si>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</si>
  <si>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</si>
  <si>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</si>
  <si>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</si>
  <si>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</si>
  <si>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</si>
  <si>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</si>
  <si>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</si>
  <si>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</si>
  <si>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</si>
  <si>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</si>
  <si>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</si>
  <si>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</si>
  <si>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</si>
  <si>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</si>
  <si>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</si>
  <si>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</si>
  <si>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</si>
  <si>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</si>
  <si>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</si>
  <si>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</si>
  <si>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</si>
  <si>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</si>
  <si>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</si>
  <si>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</si>
  <si>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</si>
  <si>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</si>
  <si>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</si>
  <si>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</si>
  <si>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</si>
  <si>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</si>
  <si>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</si>
  <si>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</si>
  <si>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</si>
  <si>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</si>
  <si>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</si>
  <si>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</si>
  <si>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</si>
  <si>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</si>
  <si>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</si>
  <si>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</si>
  <si>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</si>
  <si>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</si>
  <si>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</si>
  <si>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</si>
  <si>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</si>
  <si>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</si>
  <si>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</si>
  <si>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</si>
  <si>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</si>
  <si>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</si>
  <si>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</si>
  <si>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</si>
  <si>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</si>
  <si>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</si>
  <si>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</si>
  <si>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</si>
  <si>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</si>
  <si>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</si>
  <si>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</si>
  <si>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</si>
  <si>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</si>
  <si>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</si>
  <si>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</si>
  <si>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</si>
  <si>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</si>
  <si>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</si>
  <si>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</si>
  <si>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</si>
  <si>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</si>
  <si>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</si>
  <si>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</si>
  <si>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</si>
  <si>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</si>
  <si>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</si>
  <si>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</si>
  <si>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</si>
  <si>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</si>
  <si>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</si>
  <si>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</si>
  <si>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</si>
  <si>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</si>
  <si>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</si>
  <si>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</si>
  <si>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</si>
  <si>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</si>
  <si>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</si>
  <si>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</si>
  <si>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</si>
  <si>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</si>
  <si>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</si>
  <si>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</si>
  <si>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</si>
  <si>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</si>
  <si>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</si>
  <si>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</si>
  <si>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</si>
  <si>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</si>
  <si>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</si>
  <si>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</si>
  <si>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</si>
  <si>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</si>
  <si>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</si>
  <si>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</si>
  <si>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</si>
  <si>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</si>
  <si>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</si>
  <si>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</si>
  <si>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</si>
  <si>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</si>
  <si>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</si>
  <si>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</si>
  <si>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</si>
  <si>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</si>
  <si>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</si>
  <si>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</si>
  <si>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</si>
  <si>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</si>
  <si>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</si>
  <si>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</si>
  <si>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</si>
  <si>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</si>
  <si>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</si>
  <si>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</si>
  <si>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</si>
  <si>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</si>
  <si>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</si>
  <si>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</si>
  <si>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</si>
  <si>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</si>
  <si>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</si>
  <si>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</si>
  <si>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</si>
  <si>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</si>
  <si>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</si>
  <si>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</si>
  <si>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</si>
  <si>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</si>
  <si>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</si>
  <si>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</si>
  <si>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</si>
  <si>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</si>
  <si>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</si>
  <si>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</si>
  <si>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</si>
  <si>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</si>
  <si>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</si>
  <si>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</si>
  <si>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</si>
  <si>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</si>
  <si>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</si>
  <si>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</si>
  <si>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</si>
  <si>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</si>
  <si>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</si>
  <si>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</si>
  <si>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</si>
  <si>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</si>
  <si>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</si>
  <si>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</si>
  <si>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</si>
  <si>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</si>
  <si>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</si>
  <si>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</si>
  <si>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</si>
  <si>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</si>
  <si>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</si>
  <si>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</si>
  <si>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</si>
  <si>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</si>
  <si>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</si>
  <si>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</si>
  <si>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</si>
  <si>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</si>
  <si>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</si>
  <si>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</si>
  <si>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</si>
  <si>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</si>
  <si>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</si>
  <si>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</si>
  <si>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</si>
  <si>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</si>
  <si>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</si>
  <si>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</si>
  <si>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</si>
  <si>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</si>
  <si>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</si>
  <si>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</si>
  <si>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</si>
  <si>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</si>
  <si>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</si>
  <si>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</si>
  <si>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</si>
  <si>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</si>
  <si>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</si>
  <si>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</si>
  <si>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</si>
  <si>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</si>
  <si>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</si>
  <si>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</si>
  <si>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</si>
  <si>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</si>
  <si>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</si>
  <si>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</si>
  <si>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</si>
  <si>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</si>
  <si>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</si>
  <si>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</si>
  <si>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</si>
  <si>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</si>
  <si>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</si>
  <si>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</si>
  <si>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</si>
  <si>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</si>
  <si>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</si>
  <si>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</si>
  <si>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</si>
  <si>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</si>
  <si>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</si>
  <si>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</si>
  <si>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</si>
  <si>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</si>
  <si>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</si>
  <si>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</si>
  <si>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</si>
  <si>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</si>
  <si>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</si>
  <si>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</si>
  <si>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</si>
  <si>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</si>
  <si>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</si>
  <si>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</si>
  <si>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</si>
  <si>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</si>
  <si>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</si>
  <si>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</si>
  <si>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</si>
  <si>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</si>
  <si>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</si>
  <si>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</si>
  <si>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</si>
  <si>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</si>
  <si>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</si>
  <si>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</si>
  <si>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</si>
  <si>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</si>
  <si>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</si>
  <si>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</si>
  <si>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</si>
  <si>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</si>
  <si>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</si>
  <si>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</si>
  <si>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</si>
  <si>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</si>
  <si>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</si>
  <si>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</si>
  <si>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</si>
  <si>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</si>
  <si>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</si>
  <si>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</si>
  <si>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</si>
  <si>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</si>
  <si>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</si>
  <si>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</si>
  <si>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</si>
  <si>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</si>
  <si>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</si>
  <si>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</si>
  <si>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</si>
  <si>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</si>
  <si>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</si>
  <si>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</si>
  <si>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</si>
  <si>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</si>
  <si>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</si>
  <si>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</si>
  <si>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</si>
  <si>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</si>
  <si>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</si>
  <si>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</si>
  <si>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</si>
  <si>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</si>
  <si>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</si>
  <si>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</si>
  <si>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</si>
  <si>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</si>
  <si>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</si>
  <si>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</si>
  <si>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</si>
  <si>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</si>
  <si>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</si>
  <si>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</si>
  <si>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</si>
  <si>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</si>
  <si>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</si>
  <si>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</si>
  <si>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</si>
  <si>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</si>
  <si>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</si>
  <si>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</si>
  <si>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</si>
  <si>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</si>
  <si>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</si>
  <si>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</si>
  <si>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</si>
  <si>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</si>
  <si>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</si>
  <si>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</si>
  <si>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</si>
  <si>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</si>
  <si>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</si>
  <si>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</si>
  <si>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</si>
  <si>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</si>
  <si>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</si>
  <si>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</si>
  <si>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</si>
  <si>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</si>
  <si>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</si>
  <si>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</si>
  <si>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</si>
  <si>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</si>
  <si>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</si>
  <si>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</si>
  <si>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</si>
  <si>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</si>
  <si>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</si>
  <si>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</si>
  <si>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</si>
  <si>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</si>
  <si>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</si>
  <si>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</si>
  <si>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</si>
  <si>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</si>
  <si>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</si>
  <si>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</si>
  <si>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</si>
  <si>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</si>
  <si>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</si>
  <si>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</si>
  <si>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</si>
  <si>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</si>
  <si>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</si>
  <si>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</si>
  <si>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</si>
  <si>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</si>
  <si>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</si>
  <si>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</si>
  <si>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</si>
  <si>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</si>
  <si>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</si>
  <si>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</si>
  <si>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</si>
  <si>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</si>
  <si>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</si>
  <si>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</si>
  <si>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</si>
  <si>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</si>
  <si>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</si>
  <si>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</si>
  <si>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</si>
  <si>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</si>
  <si>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</si>
  <si>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</si>
  <si>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</si>
  <si>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</si>
  <si>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</si>
  <si>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</si>
  <si>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</si>
  <si>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</si>
  <si>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</si>
  <si>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</si>
  <si>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</si>
  <si>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</si>
  <si>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</si>
  <si>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</si>
  <si>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</si>
  <si>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</si>
  <si>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</si>
  <si>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</si>
  <si>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</si>
  <si>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</si>
  <si>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</si>
  <si>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</si>
  <si>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</si>
  <si>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</si>
  <si>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</si>
  <si>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</si>
  <si>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</si>
  <si>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</si>
  <si>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</si>
  <si>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</si>
  <si>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</si>
  <si>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</si>
  <si>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</si>
  <si>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</si>
  <si>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</si>
  <si>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</si>
  <si>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</si>
  <si>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</si>
  <si>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</si>
  <si>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</si>
  <si>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</si>
  <si>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</si>
  <si>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</si>
  <si>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</si>
  <si>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</si>
  <si>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</si>
  <si>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</si>
  <si>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</si>
  <si>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</si>
  <si>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</si>
  <si>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</si>
  <si>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</si>
  <si>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</si>
  <si>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</si>
  <si>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</si>
  <si>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</si>
  <si>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</si>
  <si>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</si>
  <si>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</si>
  <si>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</si>
  <si>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</si>
  <si>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</si>
  <si>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</si>
  <si>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</si>
  <si>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</si>
  <si>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</si>
  <si>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</si>
  <si>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</si>
  <si>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</si>
  <si>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</si>
  <si>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</si>
  <si>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</si>
  <si>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</si>
  <si>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</si>
  <si>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</si>
  <si>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</si>
  <si>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</si>
  <si>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</si>
  <si>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</si>
  <si>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</si>
  <si>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</si>
  <si>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</si>
  <si>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</si>
  <si>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</si>
  <si>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</si>
  <si>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</si>
  <si>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</si>
  <si>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</si>
  <si>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</si>
  <si>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</si>
  <si>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</si>
  <si>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</si>
  <si>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</si>
  <si>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</si>
  <si>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</si>
  <si>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</si>
  <si>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</si>
  <si>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</si>
  <si>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</si>
  <si>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</si>
  <si>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</si>
  <si>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</si>
  <si>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</si>
  <si>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</si>
  <si>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</si>
  <si>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</si>
  <si>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</si>
  <si>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</si>
  <si>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</si>
  <si>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</si>
  <si>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</si>
  <si>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</si>
  <si>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</si>
  <si>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</si>
  <si>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</si>
  <si>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</si>
  <si>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</si>
  <si>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</si>
  <si>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</si>
  <si>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</si>
  <si>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</si>
  <si>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</si>
  <si>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</si>
  <si>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</si>
  <si>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</si>
  <si>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</si>
  <si>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</si>
  <si>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</si>
  <si>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</si>
  <si>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</si>
  <si>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</si>
  <si>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</si>
  <si>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</si>
  <si>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</si>
  <si>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</si>
  <si>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</si>
  <si>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</si>
  <si>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</si>
  <si>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</si>
  <si>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</si>
  <si>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</si>
  <si>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</si>
  <si>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</si>
  <si>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</si>
  <si>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</si>
  <si>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</si>
  <si>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</si>
  <si>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</si>
  <si>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</si>
  <si>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</si>
  <si>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</si>
  <si>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</si>
  <si>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</si>
  <si>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</si>
  <si>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</si>
  <si>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</si>
  <si>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</si>
  <si>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</si>
  <si>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</si>
  <si>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</si>
  <si>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</si>
  <si>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</si>
  <si>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</si>
  <si>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</si>
  <si>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</si>
  <si>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</si>
  <si>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</si>
  <si>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</si>
  <si>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</si>
  <si>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</si>
  <si>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</si>
  <si>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</si>
  <si>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</si>
  <si>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</si>
  <si>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</si>
  <si>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</si>
  <si>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</si>
  <si>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</si>
  <si>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</si>
  <si>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</si>
  <si>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</si>
  <si>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</si>
  <si>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</si>
  <si>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</si>
  <si>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</si>
  <si>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</si>
  <si>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</si>
  <si>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</si>
  <si>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</si>
  <si>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</si>
  <si>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</si>
  <si>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</si>
  <si>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</si>
  <si>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</si>
  <si>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</si>
  <si>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</si>
  <si>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</si>
  <si>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</si>
  <si>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</si>
  <si>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</si>
  <si>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</si>
  <si>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</si>
  <si>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</si>
  <si>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</si>
  <si>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</si>
  <si>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</si>
  <si>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</si>
  <si>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</si>
  <si>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</si>
  <si>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</si>
  <si>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</si>
  <si>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</si>
  <si>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</si>
  <si>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</si>
  <si>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</si>
  <si>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</si>
  <si>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</si>
  <si>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</si>
  <si>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</si>
  <si>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</si>
  <si>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</si>
  <si>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</si>
  <si>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</si>
  <si>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</si>
  <si>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</si>
  <si>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</si>
  <si>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</si>
  <si>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</si>
  <si>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</si>
  <si>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</si>
  <si>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</si>
  <si>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</si>
  <si>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</si>
  <si>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</si>
  <si>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</si>
  <si>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</si>
  <si>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</si>
  <si>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</si>
  <si>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</si>
  <si>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</si>
  <si>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</si>
  <si>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</si>
  <si>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</si>
  <si>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</si>
  <si>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</si>
  <si>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</si>
  <si>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</si>
  <si>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</si>
  <si>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</si>
  <si>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</si>
  <si>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</si>
  <si>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</si>
  <si>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</si>
  <si>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</si>
  <si>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</si>
  <si>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</si>
  <si>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</si>
  <si>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</si>
  <si>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</si>
  <si>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</si>
  <si>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</si>
  <si>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</si>
  <si>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</si>
  <si>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</si>
  <si>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</si>
  <si>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</si>
  <si>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</si>
  <si>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</si>
  <si>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</si>
  <si>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</si>
  <si>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</si>
  <si>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</si>
  <si>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</si>
  <si>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</si>
  <si>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</si>
  <si>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</si>
  <si>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</si>
  <si>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</si>
  <si>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</si>
  <si>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</si>
  <si>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</si>
  <si>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</si>
  <si>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</si>
  <si>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</si>
  <si>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</si>
  <si>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</si>
  <si>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</si>
  <si>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</si>
  <si>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</si>
  <si>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</si>
  <si>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</si>
  <si>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</si>
  <si>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</si>
  <si>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</si>
  <si>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</si>
  <si>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</si>
  <si>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</si>
  <si>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</si>
  <si>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</si>
  <si>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</si>
  <si>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</si>
  <si>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</si>
  <si>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</si>
  <si>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</si>
  <si>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</si>
  <si>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</si>
  <si>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</si>
  <si>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</si>
  <si>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</si>
  <si>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</si>
  <si>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</si>
  <si>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</si>
  <si>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</si>
  <si>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</si>
  <si>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</si>
  <si>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</si>
  <si>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</si>
  <si>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</si>
  <si>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</si>
  <si>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</si>
  <si>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</si>
  <si>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</si>
  <si>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</si>
  <si>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</si>
  <si>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</si>
  <si>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</si>
  <si>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</si>
  <si>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</si>
  <si>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</si>
  <si>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</si>
  <si>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</si>
  <si>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</si>
  <si>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</si>
  <si>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</si>
  <si>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</si>
  <si>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</si>
  <si>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</si>
  <si>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</si>
  <si>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</si>
  <si>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</si>
  <si>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</si>
  <si>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</si>
  <si>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</si>
  <si>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</si>
  <si>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</si>
  <si>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</si>
  <si>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</si>
  <si>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</si>
  <si>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</si>
  <si>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</si>
  <si>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</si>
  <si>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</si>
  <si>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</si>
  <si>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</si>
  <si>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</si>
  <si>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</si>
  <si>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</si>
  <si>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</si>
  <si>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</si>
  <si>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</si>
  <si>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</si>
  <si>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</si>
  <si>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</si>
  <si>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</si>
  <si>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</si>
  <si>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</si>
  <si>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</si>
  <si>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</si>
  <si>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</si>
  <si>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</si>
  <si>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</si>
  <si>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</si>
  <si>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</si>
  <si>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</si>
  <si>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</si>
  <si>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</si>
  <si>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</si>
  <si>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</si>
  <si>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</si>
  <si>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</si>
  <si>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</si>
  <si>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</si>
  <si>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</si>
  <si>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</si>
  <si>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</si>
  <si>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</si>
  <si>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</si>
  <si>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</si>
  <si>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</si>
  <si>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</si>
  <si>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</si>
  <si>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</si>
  <si>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</si>
  <si>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</si>
  <si>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</si>
  <si>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</si>
  <si>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</si>
  <si>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</si>
  <si>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</si>
  <si>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</si>
  <si>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</si>
  <si>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</si>
  <si>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</si>
  <si>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</si>
  <si>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</si>
  <si>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</si>
  <si>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</si>
  <si>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</si>
  <si>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</si>
  <si>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</si>
  <si>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</si>
  <si>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</si>
  <si>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</si>
  <si>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</si>
  <si>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</si>
  <si>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</si>
  <si>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</si>
  <si>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</si>
  <si>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</si>
  <si>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</si>
  <si>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</si>
  <si>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</si>
  <si>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</si>
  <si>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</si>
  <si>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</si>
  <si>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</si>
  <si>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</si>
  <si>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</si>
  <si>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</si>
  <si>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</si>
  <si>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</si>
  <si>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</si>
  <si>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</si>
  <si>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</si>
  <si>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</si>
  <si>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</si>
  <si>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</si>
  <si>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</si>
  <si>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</si>
  <si>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</si>
  <si>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</si>
  <si>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</si>
  <si>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</si>
  <si>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</si>
  <si>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</si>
  <si>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</si>
  <si>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</si>
  <si>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</si>
  <si>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</si>
  <si>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</si>
  <si>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</si>
  <si>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</si>
  <si>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</si>
  <si>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</si>
  <si>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</si>
  <si>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</si>
  <si>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</si>
  <si>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</si>
  <si>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</si>
  <si>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</si>
  <si>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</si>
  <si>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</si>
  <si>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</si>
  <si>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</si>
  <si>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</si>
  <si>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</si>
  <si>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</si>
  <si>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</si>
  <si>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</si>
  <si>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</si>
  <si>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</si>
  <si>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</si>
  <si>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</si>
  <si>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</si>
  <si>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</si>
  <si>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</si>
  <si>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</si>
  <si>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</si>
  <si>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</si>
  <si>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</si>
  <si>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</si>
  <si>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</si>
  <si>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</si>
  <si>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</si>
  <si>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</si>
  <si>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</si>
  <si>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</si>
  <si>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</si>
  <si>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</si>
  <si>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</si>
  <si>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</si>
  <si>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</si>
  <si>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</si>
  <si>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</si>
  <si>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</si>
  <si>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</si>
  <si>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</si>
  <si>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</si>
  <si>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</si>
  <si>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</si>
  <si>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</si>
  <si>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</si>
  <si>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</si>
  <si>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</si>
  <si>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</si>
  <si>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</si>
  <si>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</si>
  <si>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</si>
  <si>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</si>
  <si>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</si>
  <si>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</si>
  <si>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</si>
  <si>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</si>
  <si>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</si>
  <si>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</si>
  <si>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</si>
  <si>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</si>
  <si>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</si>
  <si>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</si>
  <si>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</si>
  <si>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</si>
  <si>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</si>
  <si>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</si>
  <si>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</si>
  <si>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</si>
  <si>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</si>
  <si>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</si>
  <si>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</si>
  <si>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</si>
  <si>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</si>
  <si>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</si>
  <si>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</si>
  <si>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</si>
  <si>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</si>
  <si>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</si>
  <si>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</si>
  <si>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</si>
  <si>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</si>
  <si>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</si>
  <si>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</si>
  <si>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</si>
  <si>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</si>
  <si>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</si>
  <si>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</si>
  <si>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</si>
  <si>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</si>
  <si>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</si>
  <si>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</si>
  <si>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</si>
  <si>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</si>
  <si>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</si>
  <si>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</si>
  <si>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</si>
  <si>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</si>
  <si>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</si>
  <si>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</si>
  <si>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</si>
  <si>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</si>
  <si>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</si>
  <si>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</si>
  <si>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</si>
  <si>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</si>
  <si>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</si>
  <si>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</si>
  <si>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</si>
  <si>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</si>
  <si>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</si>
  <si>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</si>
  <si>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</si>
  <si>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</si>
  <si>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</si>
  <si>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</si>
  <si>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</si>
  <si>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</si>
  <si>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</si>
  <si>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</si>
  <si>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</si>
  <si>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</si>
  <si>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</si>
  <si>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</si>
  <si>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</si>
  <si>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</si>
  <si>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</si>
  <si>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</si>
  <si>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</si>
  <si>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</si>
  <si>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</si>
  <si>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</si>
  <si>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</si>
  <si>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</si>
  <si>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</si>
  <si>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</si>
  <si>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</si>
  <si>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</si>
  <si>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</si>
  <si>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</si>
  <si>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</si>
  <si>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</si>
  <si>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</si>
  <si>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</si>
  <si>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</si>
  <si>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</si>
  <si>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</si>
  <si>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</si>
  <si>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</si>
  <si>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</si>
  <si>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</si>
  <si>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</si>
  <si>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</si>
  <si>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</si>
  <si>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</si>
  <si>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</si>
  <si>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</si>
  <si>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</si>
  <si>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</si>
  <si>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</si>
  <si>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</si>
  <si>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</si>
  <si>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</si>
  <si>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</si>
  <si>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</si>
  <si>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</si>
  <si>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</si>
  <si>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</si>
  <si>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</si>
  <si>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</si>
  <si>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</si>
  <si>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</si>
  <si>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</si>
  <si>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</si>
  <si>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</si>
  <si>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</si>
  <si>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</si>
  <si>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</si>
  <si>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</si>
  <si>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</si>
  <si>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</si>
  <si>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</si>
  <si>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</si>
  <si>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</si>
  <si>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</si>
  <si>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</si>
  <si>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</si>
  <si>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</si>
  <si>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</si>
  <si>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</si>
  <si>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</si>
  <si>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</si>
  <si>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</si>
  <si>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</si>
  <si>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</si>
  <si>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</si>
  <si>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</si>
  <si>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</si>
  <si>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</si>
  <si>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</si>
  <si>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</si>
  <si>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</si>
  <si>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</si>
  <si>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</si>
  <si>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</si>
  <si>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</si>
  <si>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</si>
  <si>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</si>
  <si>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</si>
  <si>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</si>
  <si>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</si>
  <si>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</si>
  <si>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</si>
  <si>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</si>
  <si>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</si>
  <si>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</si>
  <si>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</si>
  <si>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</si>
  <si>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</si>
  <si>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</si>
  <si>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</si>
  <si>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</si>
  <si>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</si>
  <si>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</si>
  <si>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</si>
  <si>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</si>
  <si>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</si>
  <si>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</si>
  <si>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</si>
  <si>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</si>
  <si>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</si>
  <si>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</si>
  <si>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</si>
  <si>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</si>
  <si>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</si>
  <si>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</si>
  <si>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</si>
  <si>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</si>
  <si>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</si>
  <si>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</si>
  <si>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</si>
  <si>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</si>
  <si>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</si>
  <si>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</si>
  <si>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</si>
  <si>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</si>
  <si>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</si>
  <si>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</si>
  <si>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</si>
  <si>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</si>
  <si>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</si>
  <si>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</si>
  <si>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</si>
  <si>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</si>
  <si>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</si>
  <si>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</si>
  <si>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</si>
  <si>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</si>
  <si>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</si>
  <si>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</si>
  <si>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</si>
  <si>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</si>
  <si>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</si>
  <si>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</si>
  <si>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</si>
  <si>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</si>
  <si>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</si>
  <si>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</si>
  <si>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</si>
  <si>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</si>
  <si>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</si>
  <si>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</si>
  <si>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</si>
  <si>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</si>
  <si>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</si>
  <si>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</si>
  <si>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</si>
  <si>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</si>
  <si>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</si>
  <si>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</si>
  <si>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</si>
  <si>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</si>
  <si>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</si>
  <si>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</si>
  <si>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</si>
  <si>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</si>
  <si>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</si>
  <si>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</si>
  <si>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</si>
  <si>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</si>
  <si>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</si>
  <si>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</si>
  <si>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</si>
  <si>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</si>
  <si>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</si>
  <si>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</si>
  <si>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</si>
  <si>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</si>
  <si>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</si>
  <si>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</si>
  <si>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</si>
  <si>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</si>
  <si>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</si>
  <si>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</si>
  <si>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</si>
  <si>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</si>
  <si>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</si>
  <si>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</si>
  <si>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</si>
  <si>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</si>
  <si>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</si>
  <si>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</si>
  <si>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</si>
  <si>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</si>
  <si>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</si>
  <si>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</si>
  <si>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</si>
  <si>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</si>
  <si>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</si>
  <si>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</si>
  <si>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</si>
  <si>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</si>
  <si>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</si>
  <si>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</si>
  <si>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</si>
  <si>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</si>
  <si>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</si>
  <si>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</si>
  <si>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</si>
  <si>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</si>
  <si>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</si>
  <si>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</si>
  <si>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</si>
  <si>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</si>
  <si>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</si>
  <si>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</si>
  <si>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</si>
  <si>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</si>
  <si>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</si>
  <si>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</si>
  <si>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</si>
  <si>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</si>
  <si>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</si>
  <si>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</si>
  <si>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</si>
  <si>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</si>
  <si>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</si>
  <si>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</si>
  <si>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</si>
  <si>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</si>
  <si>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</si>
  <si>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</si>
  <si>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</si>
  <si>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</si>
  <si>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</si>
  <si>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</si>
  <si>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</si>
  <si>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</si>
  <si>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</si>
  <si>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</si>
  <si>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</si>
  <si>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</si>
  <si>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</si>
  <si>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</si>
  <si>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</si>
  <si>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</si>
  <si>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</si>
  <si>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</si>
  <si>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</si>
  <si>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</si>
  <si>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</si>
  <si>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</si>
  <si>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</si>
  <si>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</si>
  <si>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</si>
  <si>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</si>
  <si>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</si>
  <si>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</si>
  <si>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</si>
  <si>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</si>
  <si>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</si>
  <si>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</si>
  <si>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</si>
  <si>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</si>
  <si>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</si>
  <si>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</si>
  <si>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</si>
  <si>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</si>
  <si>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</si>
  <si>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</si>
  <si>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</si>
  <si>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</si>
  <si>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</si>
  <si>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</si>
  <si>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</si>
  <si>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</si>
  <si>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</si>
  <si>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</si>
  <si>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</si>
  <si>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</si>
  <si>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</si>
  <si>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</si>
  <si>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</si>
  <si>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</si>
  <si>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</si>
  <si>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</si>
  <si>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</si>
  <si>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</si>
  <si>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</si>
  <si>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</si>
  <si>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</si>
  <si>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</si>
  <si>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</si>
  <si>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</si>
  <si>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</si>
  <si>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</si>
  <si>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</si>
  <si>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</si>
  <si>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</si>
  <si>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</si>
  <si>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</si>
  <si>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</si>
  <si>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</si>
  <si>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</si>
  <si>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</si>
  <si>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</si>
  <si>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</si>
  <si>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</si>
  <si>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</si>
  <si>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</si>
  <si>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</si>
  <si>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</si>
  <si>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</si>
  <si>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</si>
  <si>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</si>
  <si>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</si>
  <si>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</si>
  <si>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</si>
  <si>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</si>
  <si>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</si>
  <si>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</si>
  <si>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</si>
  <si>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</si>
  <si>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</si>
  <si>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</si>
  <si>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</si>
  <si>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</si>
  <si>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</si>
  <si>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</si>
  <si>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</si>
  <si>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</si>
  <si>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</si>
  <si>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</si>
  <si>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</si>
  <si>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</si>
  <si>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</si>
  <si>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</si>
  <si>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</si>
  <si>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</si>
  <si>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</si>
  <si>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</si>
  <si>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</si>
  <si>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</si>
  <si>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</si>
  <si>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</si>
  <si>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</si>
  <si>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</si>
  <si>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</si>
  <si>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</si>
  <si>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</si>
  <si>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</si>
  <si>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</si>
  <si>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</si>
  <si>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</si>
  <si>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</si>
  <si>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</si>
  <si>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</si>
  <si>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</si>
  <si>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</si>
  <si>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</si>
  <si>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</si>
  <si>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</si>
  <si>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</si>
  <si>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</si>
  <si>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</si>
  <si>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</si>
  <si>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</si>
  <si>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</si>
  <si>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</si>
  <si>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</si>
  <si>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</si>
  <si>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</si>
  <si>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</si>
  <si>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</si>
  <si>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</si>
  <si>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</si>
  <si>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</si>
  <si>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</si>
  <si>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</si>
  <si>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</si>
  <si>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</si>
  <si>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</si>
  <si>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</si>
  <si>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</si>
  <si>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</si>
  <si>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</si>
  <si>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</si>
  <si>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</si>
  <si>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</si>
  <si>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</si>
  <si>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</si>
  <si>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</si>
  <si>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</si>
  <si>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</si>
  <si>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</si>
  <si>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</si>
  <si>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</si>
  <si>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</si>
  <si>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</si>
  <si>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</si>
  <si>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</si>
  <si>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</si>
  <si>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</si>
  <si>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</si>
  <si>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</si>
  <si>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</si>
  <si>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</si>
  <si>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</si>
  <si>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</si>
  <si>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</si>
  <si>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</si>
  <si>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</si>
  <si>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</si>
  <si>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</si>
  <si>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</si>
  <si>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</si>
  <si>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</si>
  <si>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</si>
  <si>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</si>
  <si>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</si>
  <si>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</si>
  <si>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</si>
  <si>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</si>
  <si>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</si>
  <si>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</si>
  <si>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</si>
  <si>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</si>
  <si>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</si>
  <si>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</si>
  <si>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</si>
  <si>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</si>
  <si>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</si>
  <si>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</si>
  <si>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</si>
  <si>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</si>
  <si>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</si>
  <si>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</si>
  <si>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</si>
  <si>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</si>
  <si>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</si>
  <si>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</si>
  <si>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</si>
  <si>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</si>
  <si>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</si>
  <si>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</si>
  <si>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</si>
  <si>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</si>
  <si>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</si>
  <si>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</si>
  <si>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</si>
  <si>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</si>
  <si>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</si>
  <si>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</si>
  <si>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</si>
  <si>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</si>
  <si>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</si>
  <si>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</si>
  <si>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</si>
  <si>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</si>
  <si>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</si>
  <si>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</si>
  <si>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</si>
  <si>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</si>
  <si>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</si>
  <si>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</si>
  <si>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</si>
  <si>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</si>
  <si>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</si>
  <si>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</si>
  <si>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</si>
  <si>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</si>
  <si>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</si>
  <si>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</si>
  <si>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</si>
  <si>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</si>
  <si>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</si>
  <si>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</si>
  <si>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</si>
  <si>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</si>
  <si>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</si>
  <si>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</si>
  <si>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</si>
  <si>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</si>
  <si>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</si>
  <si>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</si>
  <si>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</si>
  <si>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</si>
  <si>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</si>
  <si>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</si>
  <si>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</si>
  <si>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</si>
  <si>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</si>
  <si>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</si>
  <si>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</si>
  <si>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</si>
  <si>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</si>
  <si>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</si>
  <si>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</si>
  <si>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</si>
  <si>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</si>
  <si>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</si>
  <si>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</si>
  <si>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</si>
  <si>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</si>
  <si>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</si>
  <si>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</si>
  <si>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</si>
  <si>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</si>
  <si>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</si>
  <si>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</si>
  <si>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</si>
  <si>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</si>
  <si>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</si>
  <si>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</si>
  <si>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</si>
  <si>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</si>
  <si>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</si>
  <si>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</si>
  <si>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</si>
  <si>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</si>
  <si>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</si>
  <si>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</si>
  <si>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</si>
  <si>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</si>
  <si>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</si>
  <si>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</si>
  <si>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</si>
  <si>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</si>
  <si>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</si>
  <si>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</si>
  <si>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</si>
  <si>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</si>
  <si>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</si>
  <si>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</si>
  <si>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</si>
  <si>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</si>
  <si>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</si>
  <si>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</si>
  <si>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</si>
  <si>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</si>
  <si>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</si>
  <si>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</si>
  <si>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</si>
  <si>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</si>
  <si>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</si>
  <si>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</si>
  <si>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</si>
  <si>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</si>
  <si>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</si>
  <si>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</si>
  <si>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</si>
  <si>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</si>
  <si>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</si>
  <si>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</si>
  <si>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</si>
  <si>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</si>
  <si>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</si>
  <si>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</si>
  <si>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</si>
  <si>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</si>
  <si>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</si>
  <si>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</si>
  <si>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</si>
  <si>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</si>
  <si>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</si>
  <si>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</si>
  <si>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</si>
  <si>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</si>
  <si>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</si>
  <si>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</si>
  <si>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</si>
  <si>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</si>
  <si>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</si>
  <si>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</si>
  <si>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</si>
  <si>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</si>
  <si>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</si>
  <si>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</si>
  <si>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</si>
  <si>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</si>
  <si>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</si>
  <si>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</si>
  <si>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</si>
  <si>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</si>
  <si>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</si>
  <si>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</si>
  <si>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</si>
  <si>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</si>
  <si>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</si>
  <si>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</si>
  <si>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</si>
  <si>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</si>
  <si>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</si>
  <si>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</si>
  <si>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</si>
  <si>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</si>
  <si>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</si>
  <si>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</si>
  <si>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</si>
  <si>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</si>
  <si>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</si>
  <si>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</si>
  <si>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</si>
  <si>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</si>
  <si>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</si>
  <si>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</si>
  <si>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</si>
  <si>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</si>
  <si>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</si>
  <si>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</si>
  <si>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</si>
  <si>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</si>
  <si>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</si>
  <si>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</si>
  <si>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</si>
  <si>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</si>
  <si>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</si>
  <si>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</si>
  <si>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</si>
  <si>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</si>
  <si>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</si>
  <si>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</si>
  <si>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</si>
  <si>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</si>
  <si>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</si>
  <si>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</si>
  <si>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</si>
  <si>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</si>
  <si>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</si>
  <si>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</si>
  <si>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</si>
  <si>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</si>
  <si>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</si>
  <si>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</si>
  <si>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</si>
  <si>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</si>
  <si>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</si>
  <si>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</si>
  <si>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</si>
  <si>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</si>
  <si>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</si>
  <si>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</si>
  <si>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</si>
  <si>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</si>
  <si>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</si>
  <si>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</si>
  <si>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</si>
  <si>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</si>
  <si>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</si>
  <si>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</si>
  <si>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</si>
  <si>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</si>
  <si>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</si>
  <si>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</si>
  <si>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</si>
  <si>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</si>
  <si>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</si>
  <si>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</si>
  <si>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</si>
  <si>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</si>
  <si>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</si>
  <si>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</si>
  <si>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</si>
  <si>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</si>
  <si>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</si>
  <si>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</si>
  <si>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</si>
  <si>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</si>
  <si>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</si>
  <si>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</si>
  <si>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</si>
  <si>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</si>
  <si>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</si>
  <si>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</si>
  <si>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</si>
  <si>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</si>
  <si>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</si>
  <si>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</si>
  <si>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</si>
  <si>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</si>
  <si>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</si>
  <si>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</si>
  <si>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</si>
  <si>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</si>
  <si>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</si>
  <si>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</si>
  <si>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</si>
  <si>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</si>
  <si>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</si>
  <si>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</si>
  <si>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</si>
  <si>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</si>
  <si>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</si>
  <si>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</si>
  <si>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</si>
  <si>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</si>
  <si>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</si>
  <si>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</si>
  <si>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</si>
  <si>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</si>
  <si>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</si>
  <si>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</si>
  <si>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</si>
  <si>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</si>
  <si>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</si>
  <si>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</si>
  <si>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</si>
  <si>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</si>
  <si>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</si>
  <si>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</si>
  <si>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</si>
  <si>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</si>
  <si>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</si>
  <si>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</si>
  <si>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</si>
  <si>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</si>
  <si>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</si>
  <si>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</si>
  <si>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</si>
  <si>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</si>
  <si>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</si>
  <si>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</si>
  <si>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</si>
  <si>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</si>
  <si>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</si>
  <si>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</si>
  <si>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</si>
  <si>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</si>
  <si>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</si>
  <si>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</si>
  <si>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</si>
  <si>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</si>
  <si>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</si>
  <si>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</si>
  <si>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</si>
  <si>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</si>
  <si>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</si>
  <si>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</si>
  <si>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</si>
  <si>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</si>
  <si>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</si>
  <si>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</si>
  <si>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</si>
  <si>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</si>
  <si>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</si>
  <si>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</si>
  <si>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</si>
  <si>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</si>
  <si>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</si>
  <si>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</si>
  <si>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</si>
  <si>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</si>
  <si>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</si>
  <si>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</si>
  <si>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</si>
  <si>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</si>
  <si>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</si>
  <si>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</si>
  <si>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</si>
  <si>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</si>
  <si>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</si>
  <si>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</si>
  <si>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</si>
  <si>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</si>
  <si>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</si>
  <si>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</si>
  <si>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</si>
  <si>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</si>
  <si>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</si>
  <si>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</si>
  <si>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</si>
  <si>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</si>
  <si>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</si>
  <si>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</si>
  <si>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</si>
  <si>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</si>
  <si>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</si>
  <si>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</si>
  <si>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</si>
  <si>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</si>
  <si>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</si>
  <si>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</si>
  <si>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</si>
  <si>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</si>
  <si>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</si>
  <si>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</si>
  <si>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</si>
  <si>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</si>
  <si>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</si>
  <si>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</si>
  <si>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</si>
  <si>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</si>
  <si>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</si>
  <si>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</si>
  <si>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</si>
  <si>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</si>
  <si>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</si>
  <si>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</si>
  <si>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</si>
  <si>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</si>
  <si>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</si>
  <si>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</si>
  <si>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</si>
  <si>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</si>
  <si>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</si>
  <si>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</si>
  <si>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</si>
  <si>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</si>
  <si>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</si>
  <si>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</si>
  <si>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</si>
  <si>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</si>
  <si>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</si>
  <si>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</si>
  <si>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</si>
  <si>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</si>
  <si>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</si>
  <si>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</si>
  <si>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</si>
  <si>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</si>
  <si>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</si>
  <si>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</si>
  <si>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</si>
  <si>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</si>
  <si>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</si>
  <si>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</si>
  <si>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</si>
  <si>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</si>
  <si>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</si>
  <si>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</si>
  <si>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</si>
  <si>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</si>
  <si>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</si>
  <si>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</si>
  <si>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</si>
  <si>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</si>
  <si>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</si>
  <si>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</si>
  <si>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</si>
  <si>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</si>
  <si>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</si>
  <si>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</si>
  <si>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</si>
  <si>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</si>
  <si>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</si>
  <si>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</si>
  <si>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</si>
  <si>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</si>
  <si>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</si>
  <si>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</si>
  <si>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</si>
  <si>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</si>
  <si>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</si>
  <si>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</si>
  <si>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</si>
  <si>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</si>
  <si>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</si>
  <si>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</si>
  <si>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</si>
  <si>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</si>
  <si>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</si>
  <si>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</si>
  <si>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</si>
  <si>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</si>
  <si>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</si>
  <si>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</si>
  <si>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</si>
  <si>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</si>
  <si>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</si>
  <si>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</si>
  <si>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</si>
  <si>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</si>
  <si>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</si>
  <si>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</si>
  <si>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</si>
  <si>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</si>
  <si>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</si>
  <si>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</si>
  <si>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</si>
  <si>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</si>
  <si>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</si>
  <si>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</si>
  <si>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</si>
  <si>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</si>
  <si>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</si>
  <si>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</si>
  <si>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</si>
  <si>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</si>
  <si>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</si>
  <si>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</si>
  <si>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</si>
  <si>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</si>
  <si>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</si>
  <si>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</si>
  <si>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</si>
  <si>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</si>
  <si>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</si>
  <si>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</si>
  <si>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</si>
  <si>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</si>
  <si>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</si>
  <si>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</si>
  <si>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</si>
  <si>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</si>
  <si>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</si>
  <si>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</si>
  <si>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</si>
  <si>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</si>
  <si>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</si>
  <si>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</si>
  <si>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</si>
  <si>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</si>
  <si>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</si>
  <si>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</si>
  <si>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</si>
  <si>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</si>
  <si>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</si>
  <si>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</si>
  <si>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</si>
  <si>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</si>
  <si>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</si>
  <si>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</si>
  <si>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</si>
  <si>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</si>
  <si>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</si>
  <si>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</si>
  <si>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</si>
  <si>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</si>
  <si>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</si>
  <si>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</si>
  <si>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</si>
  <si>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</si>
  <si>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</si>
  <si>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</si>
  <si>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</si>
  <si>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</si>
  <si>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</si>
  <si>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</si>
  <si>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</si>
  <si>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</si>
  <si>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</si>
  <si>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</si>
  <si>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</si>
  <si>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</si>
  <si>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</si>
  <si>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</si>
  <si>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</si>
  <si>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</si>
  <si>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</si>
  <si>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</si>
  <si>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</si>
  <si>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</si>
  <si>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</si>
  <si>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</si>
  <si>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</si>
  <si>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</si>
  <si>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</si>
  <si>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</si>
  <si>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</si>
  <si>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</si>
  <si>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</si>
  <si>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</si>
  <si>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</si>
  <si>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</si>
  <si>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</si>
  <si>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</si>
  <si>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</si>
  <si>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</si>
  <si>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</si>
  <si>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</si>
  <si>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</si>
  <si>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</si>
  <si>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</si>
  <si>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</si>
  <si>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</si>
  <si>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</si>
  <si>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</si>
  <si>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</si>
  <si>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</si>
  <si>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</si>
  <si>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</si>
  <si>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</si>
  <si>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</si>
  <si>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</si>
  <si>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</si>
  <si>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</si>
  <si>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</si>
  <si>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</si>
  <si>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</si>
  <si>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</si>
  <si>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</si>
  <si>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</si>
  <si>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</si>
  <si>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</si>
  <si>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</si>
  <si>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</si>
  <si>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</si>
  <si>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</si>
  <si>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</si>
  <si>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</si>
  <si>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</si>
  <si>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</si>
  <si>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</si>
  <si>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</si>
  <si>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</si>
  <si>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</si>
  <si>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</si>
  <si>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</si>
  <si>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</si>
  <si>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</si>
  <si>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</si>
  <si>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</si>
  <si>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</si>
  <si>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</si>
  <si>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</si>
  <si>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</si>
  <si>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</si>
  <si>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</si>
  <si>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</si>
  <si>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</si>
  <si>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</si>
  <si>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</si>
  <si>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</si>
  <si>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</si>
  <si>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</si>
  <si>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</si>
  <si>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</si>
  <si>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</si>
  <si>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</si>
  <si>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</si>
  <si>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</si>
  <si>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</si>
  <si>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</si>
  <si>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</si>
  <si>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</si>
  <si>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</si>
  <si>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</si>
  <si>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</si>
  <si>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</si>
  <si>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</si>
  <si>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</si>
  <si>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</si>
  <si>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</si>
  <si>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</si>
  <si>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</si>
  <si>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</si>
  <si>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</si>
  <si>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</si>
  <si>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</si>
  <si>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</si>
  <si>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</si>
  <si>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</si>
  <si>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</si>
  <si>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</si>
  <si>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</si>
  <si>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</si>
  <si>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</si>
  <si>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</si>
  <si>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</si>
  <si>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</si>
  <si>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</si>
  <si>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</si>
  <si>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</si>
  <si>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</si>
  <si>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</si>
  <si>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</si>
  <si>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</si>
  <si>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</si>
  <si>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</si>
  <si>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</si>
  <si>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</si>
  <si>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</si>
  <si>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</si>
  <si>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</si>
  <si>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</si>
  <si>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</si>
  <si>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</si>
  <si>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</si>
  <si>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</si>
  <si>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</si>
  <si>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</si>
  <si>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</si>
  <si>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</si>
  <si>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</si>
  <si>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</si>
  <si>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</si>
  <si>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</si>
  <si>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</si>
  <si>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</si>
  <si>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</si>
  <si>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</si>
  <si>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</si>
  <si>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</si>
  <si>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</si>
  <si>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</si>
  <si>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</si>
  <si>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</si>
  <si>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</si>
  <si>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</si>
  <si>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</si>
  <si>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</si>
  <si>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</si>
  <si>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</si>
  <si>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</si>
  <si>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</si>
  <si>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</si>
  <si>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</si>
  <si>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</si>
  <si>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</si>
  <si>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</si>
  <si>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</si>
  <si>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</si>
  <si>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</si>
  <si>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</si>
  <si>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</si>
  <si>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</si>
  <si>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</si>
  <si>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</si>
  <si>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</si>
  <si>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</si>
  <si>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</si>
  <si>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</si>
  <si>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</si>
  <si>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</si>
  <si>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</si>
  <si>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</si>
  <si>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</si>
  <si>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</si>
  <si>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</si>
  <si>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</si>
  <si>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</si>
  <si>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</si>
  <si>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</si>
  <si>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</si>
  <si>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</si>
  <si>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</si>
  <si>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</si>
  <si>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</si>
  <si>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</si>
  <si>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</si>
  <si>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</si>
  <si>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</si>
  <si>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</si>
  <si>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</si>
  <si>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</si>
  <si>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</si>
  <si>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</si>
  <si>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</si>
  <si>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</si>
  <si>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</si>
  <si>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</si>
  <si>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</si>
  <si>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</si>
  <si>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</si>
  <si>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</si>
  <si>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</si>
  <si>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</si>
  <si>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</si>
  <si>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</si>
  <si>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</si>
  <si>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</si>
  <si>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</si>
  <si>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</si>
  <si>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</si>
  <si>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</si>
  <si>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</si>
  <si>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</si>
  <si>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</si>
  <si>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</si>
  <si>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</si>
  <si>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</si>
  <si>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</si>
  <si>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</si>
  <si>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</si>
  <si>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</si>
  <si>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</si>
  <si>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</si>
  <si>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</si>
  <si>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</si>
  <si>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</si>
  <si>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</si>
  <si>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</si>
  <si>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</si>
  <si>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</si>
  <si>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</si>
  <si>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</si>
  <si>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</si>
  <si>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</si>
  <si>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</si>
  <si>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</si>
  <si>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</si>
  <si>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</si>
  <si>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</si>
  <si>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</si>
  <si>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</si>
  <si>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</si>
  <si>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</si>
  <si>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</si>
  <si>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</si>
  <si>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</si>
  <si>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</si>
  <si>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</si>
  <si>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</si>
  <si>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</si>
  <si>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</si>
  <si>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</si>
  <si>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</si>
  <si>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</si>
  <si>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</si>
  <si>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</si>
  <si>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</si>
  <si>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</si>
  <si>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</si>
  <si>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</si>
  <si>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</si>
  <si>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</si>
  <si>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</si>
  <si>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</si>
  <si>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</si>
  <si>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</si>
  <si>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</si>
  <si>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</si>
  <si>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</si>
  <si>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</si>
  <si>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</si>
  <si>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</si>
  <si>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</si>
  <si>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</si>
  <si>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</si>
  <si>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</si>
  <si>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</si>
  <si>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</si>
  <si>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</si>
  <si>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</si>
  <si>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</si>
  <si>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</si>
  <si>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</si>
  <si>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</si>
  <si>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</si>
  <si>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</si>
  <si>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</si>
  <si>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</si>
  <si>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</si>
  <si>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</si>
  <si>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</si>
  <si>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</si>
  <si>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</si>
  <si>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</si>
  <si>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</si>
  <si>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</si>
  <si>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</si>
  <si>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</si>
  <si>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</si>
  <si>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</si>
  <si>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</si>
  <si>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</si>
  <si>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</si>
  <si>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</si>
  <si>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</si>
  <si>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</si>
  <si>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</si>
  <si>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</si>
  <si>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</si>
  <si>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</si>
  <si>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</si>
  <si>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</si>
  <si>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</si>
  <si>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</si>
  <si>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</si>
  <si>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</si>
  <si>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</si>
  <si>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</si>
  <si>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</si>
  <si>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</si>
  <si>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</si>
  <si>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</si>
  <si>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</si>
  <si>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</si>
  <si>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</si>
  <si>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</si>
  <si>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</si>
  <si>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</si>
  <si>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</si>
  <si>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</si>
  <si>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</si>
  <si>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</si>
  <si>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</si>
  <si>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</si>
  <si>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</si>
  <si>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</si>
  <si>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</si>
  <si>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</si>
  <si>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</si>
  <si>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</si>
  <si>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</si>
  <si>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</si>
  <si>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</si>
  <si>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</si>
  <si>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</si>
  <si>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</si>
  <si>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</si>
  <si>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</si>
  <si>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</si>
  <si>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</si>
  <si>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</si>
  <si>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</si>
  <si>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</si>
  <si>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</si>
  <si>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</si>
  <si>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</si>
  <si>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</si>
  <si>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</si>
  <si>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</si>
  <si>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</si>
  <si>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</si>
  <si>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</si>
  <si>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</si>
  <si>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</si>
  <si>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</si>
  <si>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</si>
  <si>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</si>
  <si>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</si>
  <si>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</si>
  <si>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</si>
  <si>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</si>
  <si>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</si>
  <si>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</si>
  <si>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</si>
  <si>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</si>
  <si>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</si>
  <si>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</si>
  <si>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</si>
  <si>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</si>
  <si>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</si>
  <si>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</si>
  <si>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</si>
  <si>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</si>
  <si>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</si>
  <si>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</si>
  <si>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</si>
  <si>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</si>
  <si>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</si>
  <si>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</si>
  <si>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</si>
  <si>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</si>
  <si>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</si>
  <si>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</si>
  <si>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</si>
  <si>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</si>
  <si>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</si>
  <si>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</si>
  <si>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</si>
  <si>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</si>
  <si>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</si>
  <si>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</si>
  <si>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</si>
  <si>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</si>
  <si>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</si>
  <si>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</si>
  <si>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</si>
  <si>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</si>
  <si>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</si>
  <si>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</si>
  <si>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</si>
  <si>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</si>
  <si>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</si>
  <si>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</si>
  <si>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</si>
  <si>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</si>
  <si>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</si>
  <si>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</si>
  <si>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</si>
  <si>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</si>
  <si>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</si>
  <si>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</si>
  <si>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</si>
  <si>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</si>
  <si>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</si>
  <si>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</si>
  <si>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</si>
  <si>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</si>
  <si>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</si>
  <si>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</si>
  <si>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</si>
  <si>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</si>
  <si>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</si>
  <si>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</si>
  <si>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</si>
  <si>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</si>
  <si>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</si>
  <si>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</si>
  <si>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</si>
  <si>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</si>
  <si>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</si>
  <si>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</si>
  <si>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</si>
  <si>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</si>
  <si>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</si>
  <si>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</si>
  <si>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</si>
  <si>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</si>
  <si>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</si>
  <si>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</si>
  <si>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</si>
  <si>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</si>
  <si>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</si>
  <si>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</si>
  <si>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</si>
  <si>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</si>
  <si>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</si>
  <si>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</si>
  <si>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</si>
  <si>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</si>
  <si>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</si>
  <si>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</si>
  <si>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</si>
  <si>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</si>
  <si>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</si>
  <si>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</si>
  <si>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</si>
  <si>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</si>
  <si>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</si>
  <si>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</si>
  <si>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</si>
  <si>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</si>
  <si>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</si>
  <si>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</si>
  <si>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</si>
  <si>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</si>
  <si>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</si>
  <si>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</si>
  <si>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</si>
  <si>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</si>
  <si>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</si>
  <si>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</si>
  <si>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</si>
  <si>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</si>
  <si>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</si>
  <si>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</si>
  <si>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</si>
  <si>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</si>
  <si>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</si>
  <si>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</si>
  <si>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</si>
  <si>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</si>
  <si>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</si>
  <si>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</si>
  <si>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</si>
  <si>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</si>
  <si>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</si>
  <si>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</si>
  <si>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</si>
  <si>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</si>
  <si>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</si>
  <si>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</si>
  <si>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</si>
  <si>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</si>
  <si>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</si>
  <si>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</si>
  <si>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</si>
  <si>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</si>
  <si>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</si>
  <si>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</si>
  <si>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</si>
  <si>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</si>
  <si>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</si>
  <si>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</si>
  <si>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</si>
  <si>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</si>
  <si>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</si>
  <si>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</si>
  <si>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</si>
  <si>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</si>
  <si>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</si>
  <si>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</si>
  <si>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</si>
  <si>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</si>
  <si>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</si>
  <si>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</si>
  <si>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</si>
  <si>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</si>
  <si>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</si>
  <si>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</si>
  <si>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</si>
  <si>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</si>
  <si>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</si>
  <si>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</si>
  <si>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</si>
  <si>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</si>
  <si>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</si>
  <si>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</si>
  <si>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</si>
  <si>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</si>
  <si>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</si>
  <si>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</si>
  <si>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</si>
  <si>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</si>
  <si>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</si>
  <si>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</si>
  <si>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</si>
  <si>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</si>
  <si>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</si>
  <si>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</si>
  <si>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</si>
  <si>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</si>
  <si>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</si>
  <si>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</si>
  <si>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</si>
  <si>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</si>
  <si>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</si>
  <si>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</si>
  <si>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</si>
  <si>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</si>
  <si>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</si>
  <si>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</si>
  <si>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</si>
  <si>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</si>
  <si>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</si>
  <si>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</si>
  <si>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</si>
  <si>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</si>
  <si>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</si>
  <si>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</si>
  <si>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</si>
  <si>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</si>
  <si>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</si>
  <si>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</si>
  <si>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</si>
  <si>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</si>
  <si>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</si>
  <si>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</si>
  <si>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</si>
  <si>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</si>
  <si>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</si>
  <si>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</si>
  <si>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</si>
  <si>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</si>
  <si>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</si>
  <si>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</si>
  <si>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</si>
  <si>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</si>
  <si>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</si>
  <si>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</si>
  <si>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</si>
  <si>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</si>
  <si>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</si>
  <si>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</si>
  <si>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</si>
  <si>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</si>
  <si>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</si>
  <si>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</si>
  <si>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</si>
  <si>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</si>
  <si>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</si>
  <si>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</si>
  <si>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</si>
  <si>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</si>
  <si>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</si>
  <si>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</si>
  <si>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</si>
  <si>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</si>
  <si>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</si>
  <si>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</si>
  <si>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</si>
  <si>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</si>
  <si>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</si>
  <si>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</si>
  <si>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</si>
  <si>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</si>
  <si>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</si>
  <si>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</si>
  <si>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</si>
  <si>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</si>
  <si>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</si>
  <si>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</si>
  <si>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</si>
  <si>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</si>
  <si>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</si>
  <si>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</si>
  <si>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</si>
  <si>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</si>
  <si>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</si>
  <si>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</si>
  <si>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</si>
  <si>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</si>
  <si>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</si>
  <si>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</si>
  <si>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</si>
  <si>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</si>
  <si>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</si>
  <si>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</si>
  <si>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</si>
  <si>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</si>
  <si>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</si>
  <si>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</si>
  <si>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</si>
  <si>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</si>
  <si>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</si>
  <si>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</si>
  <si>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</si>
  <si>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</si>
  <si>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</si>
  <si>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</si>
  <si>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</si>
  <si>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</si>
  <si>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</si>
  <si>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</si>
  <si>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</si>
  <si>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</si>
  <si>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</si>
  <si>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</si>
  <si>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</si>
  <si>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</si>
  <si>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</si>
  <si>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</si>
  <si>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</si>
  <si>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</si>
  <si>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</si>
  <si>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</si>
  <si>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</si>
  <si>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</si>
  <si>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</si>
  <si>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</si>
  <si>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</si>
  <si>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</si>
  <si>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</si>
  <si>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</si>
  <si>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</si>
  <si>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</si>
  <si>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</si>
  <si>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</si>
  <si>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</si>
  <si>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</si>
  <si>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</si>
  <si>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</si>
  <si>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</si>
  <si>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</si>
  <si>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</si>
  <si>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</si>
  <si>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</si>
  <si>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</si>
  <si>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</si>
  <si>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</si>
  <si>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</si>
  <si>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</si>
  <si>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</si>
  <si>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</si>
  <si>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</si>
  <si>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</si>
  <si>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</si>
  <si>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</si>
  <si>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</si>
  <si>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</si>
  <si>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</si>
  <si>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</si>
  <si>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</si>
  <si>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</si>
  <si>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</si>
  <si>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</si>
  <si>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</si>
  <si>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</si>
  <si>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</si>
  <si>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</si>
  <si>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</si>
  <si>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</si>
  <si>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</si>
  <si>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</si>
  <si>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</si>
  <si>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</si>
  <si>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</si>
  <si>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</si>
  <si>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</si>
  <si>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</si>
  <si>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</si>
  <si>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</si>
  <si>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</si>
  <si>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</si>
  <si>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</si>
  <si>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</si>
  <si>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</si>
  <si>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</si>
  <si>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</si>
  <si>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</si>
  <si>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</si>
  <si>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</si>
  <si>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</si>
  <si>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</si>
  <si>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</si>
  <si>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</si>
  <si>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</si>
  <si>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</si>
  <si>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</si>
  <si>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</si>
  <si>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</si>
  <si>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</si>
  <si>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</si>
  <si>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</si>
  <si>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</si>
  <si>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</si>
  <si>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</si>
  <si>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</si>
  <si>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</si>
  <si>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</si>
  <si>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</si>
  <si>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</si>
  <si>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</si>
  <si>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</si>
  <si>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</si>
  <si>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</si>
  <si>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</si>
  <si>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</si>
  <si>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</si>
  <si>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</si>
  <si>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</si>
  <si>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</si>
  <si>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</si>
  <si>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</si>
  <si>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</si>
  <si>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</si>
  <si>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</si>
  <si>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</si>
  <si>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</si>
  <si>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</si>
  <si>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</si>
  <si>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</si>
  <si>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</si>
  <si>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</si>
  <si>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</si>
  <si>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</si>
  <si>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</si>
  <si>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</si>
  <si>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</si>
  <si>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</si>
  <si>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</si>
  <si>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</si>
  <si>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</si>
  <si>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</si>
  <si>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</si>
  <si>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</si>
  <si>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</si>
  <si>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</si>
  <si>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</si>
  <si>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</si>
  <si>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</si>
  <si>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</si>
  <si>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</si>
  <si>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</si>
  <si>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</si>
  <si>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</si>
  <si>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</si>
  <si>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</si>
  <si>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</si>
  <si>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</si>
  <si>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</si>
  <si>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</si>
  <si>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</si>
  <si>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</si>
  <si>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</si>
  <si>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</si>
  <si>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</si>
  <si>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</si>
  <si>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</si>
  <si>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</si>
  <si>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</si>
  <si>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</si>
  <si>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</si>
  <si>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</si>
  <si>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</si>
  <si>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</si>
  <si>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</si>
  <si>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</si>
  <si>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</si>
  <si>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</si>
  <si>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</si>
  <si>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</si>
  <si>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</si>
  <si>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</si>
  <si>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</si>
  <si>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</si>
  <si>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</si>
  <si>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</si>
  <si>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</si>
  <si>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</si>
  <si>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</si>
  <si>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</si>
  <si>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</si>
  <si>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</si>
  <si>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</si>
  <si>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</si>
  <si>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</si>
  <si>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</si>
  <si>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</si>
  <si>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</si>
  <si>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</si>
  <si>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</si>
  <si>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</si>
  <si>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</si>
  <si>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</si>
  <si>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</si>
  <si>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</si>
  <si>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</si>
  <si>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</si>
  <si>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</si>
  <si>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</si>
  <si>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</si>
  <si>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</si>
  <si>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</si>
  <si>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</si>
  <si>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</si>
  <si>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</si>
  <si>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</si>
  <si>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</si>
  <si>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</si>
  <si>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</si>
  <si>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</si>
  <si>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</si>
  <si>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</si>
  <si>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</si>
  <si>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</si>
  <si>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</si>
  <si>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</si>
  <si>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</si>
  <si>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</si>
  <si>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</si>
  <si>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</si>
  <si>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</si>
  <si>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</si>
  <si>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</si>
  <si>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</si>
  <si>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</si>
  <si>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</si>
  <si>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</si>
  <si>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</si>
  <si>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</si>
  <si>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</si>
  <si>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</si>
  <si>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</si>
  <si>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</si>
  <si>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</si>
  <si>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</si>
  <si>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</si>
  <si>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</si>
  <si>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</si>
  <si>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</si>
  <si>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</si>
  <si>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</si>
  <si>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</si>
  <si>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</si>
  <si>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</si>
  <si>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</si>
  <si>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</si>
  <si>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</si>
  <si>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</si>
  <si>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</si>
  <si>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</si>
  <si>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</si>
  <si>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</si>
  <si>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</si>
  <si>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</si>
  <si>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</si>
  <si>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</si>
  <si>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</si>
  <si>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</si>
  <si>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</si>
  <si>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</si>
  <si>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</si>
  <si>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</si>
  <si>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</si>
  <si>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</si>
  <si>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</si>
  <si>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</si>
  <si>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</si>
  <si>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</si>
  <si>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</si>
  <si>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</si>
  <si>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</si>
  <si>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</si>
  <si>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</si>
  <si>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</si>
  <si>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</si>
  <si>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</si>
  <si>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</si>
  <si>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</si>
  <si>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</si>
  <si>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</si>
  <si>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</si>
  <si>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</si>
  <si>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</si>
  <si>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</si>
  <si>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</si>
  <si>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</si>
  <si>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</si>
  <si>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</si>
  <si>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</si>
  <si>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</si>
  <si>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</si>
  <si>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</si>
  <si>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</si>
  <si>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</si>
  <si>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</si>
  <si>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</si>
  <si>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</si>
  <si>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</si>
  <si>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</si>
  <si>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</si>
  <si>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</si>
  <si>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</si>
  <si>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</si>
  <si>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</si>
  <si>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</si>
  <si>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</si>
  <si>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</si>
  <si>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</si>
  <si>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</si>
  <si>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</si>
  <si>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</si>
  <si>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</si>
  <si>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</si>
  <si>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</si>
  <si>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</si>
  <si>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</si>
  <si>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</si>
  <si>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</si>
  <si>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</si>
  <si>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</si>
  <si>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</si>
  <si>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</si>
  <si>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</si>
  <si>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</si>
  <si>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</si>
  <si>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</si>
  <si>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</si>
  <si>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</si>
  <si>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</si>
  <si>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</si>
  <si>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</si>
  <si>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</si>
  <si>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</si>
  <si>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</si>
  <si>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</si>
  <si>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</si>
  <si>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</si>
  <si>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</si>
  <si>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</si>
  <si>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</si>
  <si>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</si>
  <si>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</si>
  <si>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</si>
  <si>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</si>
  <si>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</si>
  <si>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</si>
  <si>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</si>
  <si>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</si>
  <si>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</si>
  <si>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</si>
  <si>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</si>
  <si>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</si>
  <si>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</si>
  <si>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</si>
  <si>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</si>
  <si>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</si>
  <si>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</si>
  <si>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</si>
  <si>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</si>
  <si>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</si>
  <si>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</si>
  <si>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</si>
  <si>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</si>
  <si>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</si>
  <si>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</si>
  <si>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</si>
  <si>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</si>
  <si>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</si>
  <si>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</si>
  <si>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</si>
  <si>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</si>
  <si>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</si>
  <si>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</si>
  <si>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</si>
  <si>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</si>
  <si>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</si>
  <si>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</si>
  <si>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</si>
  <si>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</si>
  <si>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</si>
  <si>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</si>
  <si>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</si>
  <si>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</si>
  <si>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</si>
  <si>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</si>
  <si>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</si>
  <si>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</si>
  <si>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</si>
  <si>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</si>
  <si>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</si>
  <si>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</si>
  <si>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</si>
  <si>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</si>
  <si>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</si>
  <si>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</si>
  <si>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</si>
  <si>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</si>
  <si>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</si>
  <si>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</si>
  <si>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</si>
  <si>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</si>
  <si>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</si>
  <si>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</si>
  <si>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</si>
  <si>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</si>
  <si>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</si>
  <si>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</si>
  <si>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</si>
  <si>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</si>
  <si>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</si>
  <si>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</si>
  <si>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</si>
  <si>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</si>
  <si>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</si>
  <si>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</si>
  <si>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</si>
  <si>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</si>
  <si>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</si>
  <si>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</si>
  <si>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</si>
  <si>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</si>
  <si>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</si>
  <si>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</si>
  <si>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</si>
  <si>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</si>
  <si>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</si>
  <si>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</si>
  <si>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</si>
  <si>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</si>
  <si>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</si>
  <si>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</si>
  <si>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</si>
  <si>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</si>
  <si>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</si>
  <si>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</si>
  <si>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</si>
  <si>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</si>
  <si>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</si>
  <si>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</si>
  <si>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</si>
  <si>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</si>
  <si>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</si>
  <si>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</si>
  <si>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</si>
  <si>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</si>
  <si>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</si>
  <si>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</si>
  <si>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</si>
  <si>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</si>
  <si>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</si>
  <si>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</si>
  <si>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</si>
  <si>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</si>
  <si>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</si>
  <si>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</si>
  <si>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</si>
  <si>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</si>
  <si>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</si>
  <si>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</si>
  <si>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</si>
  <si>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</si>
  <si>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</si>
  <si>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</si>
  <si>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</si>
  <si>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</si>
  <si>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</si>
  <si>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</si>
  <si>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</si>
  <si>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</si>
  <si>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</si>
  <si>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</si>
  <si>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</si>
  <si>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</si>
  <si>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</si>
  <si>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</si>
  <si>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</si>
  <si>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</si>
  <si>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</si>
  <si>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</si>
  <si>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</si>
  <si>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</si>
  <si>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</si>
  <si>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</si>
  <si>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</si>
  <si>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</si>
  <si>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</si>
  <si>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</si>
  <si>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</si>
  <si>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</si>
  <si>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</si>
  <si>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</si>
  <si>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</si>
  <si>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</si>
  <si>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</si>
  <si>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</si>
  <si>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</si>
  <si>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</si>
  <si>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</si>
  <si>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</si>
  <si>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</si>
  <si>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</si>
  <si>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</si>
  <si>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</si>
  <si>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</si>
  <si>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</si>
  <si>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</si>
  <si>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</si>
  <si>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</si>
  <si>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</si>
  <si>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</si>
  <si>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</si>
  <si>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</si>
  <si>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</si>
  <si>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</si>
  <si>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</si>
  <si>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</si>
  <si>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</si>
  <si>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</si>
  <si>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</si>
  <si>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</si>
  <si>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</si>
  <si>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</si>
  <si>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</si>
  <si>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</si>
  <si>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</si>
  <si>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</si>
  <si>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</si>
  <si>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</si>
  <si>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</si>
  <si>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</si>
  <si>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</si>
  <si>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</si>
  <si>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</si>
  <si>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</si>
  <si>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</si>
  <si>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</si>
  <si>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</si>
  <si>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</si>
  <si>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</si>
  <si>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</si>
  <si>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</si>
  <si>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</si>
  <si>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</si>
  <si>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</si>
  <si>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</si>
  <si>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</si>
  <si>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</si>
  <si>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</si>
  <si>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</si>
  <si>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</si>
  <si>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</si>
  <si>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</si>
  <si>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</si>
  <si>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</si>
  <si>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</si>
  <si>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</si>
  <si>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</si>
  <si>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</si>
  <si>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</si>
  <si>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</si>
  <si>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</si>
  <si>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</si>
  <si>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</si>
  <si>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</si>
  <si>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</si>
  <si>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</si>
  <si>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</si>
  <si>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</si>
  <si>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</si>
  <si>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</si>
  <si>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</si>
  <si>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</si>
  <si>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</si>
  <si>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</si>
  <si>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</si>
  <si>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</si>
  <si>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</si>
  <si>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</si>
  <si>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</si>
  <si>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</si>
  <si>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</si>
  <si>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</si>
  <si>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</si>
  <si>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</si>
  <si>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</si>
  <si>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</si>
  <si>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</si>
  <si>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</si>
  <si>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</si>
  <si>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</si>
  <si>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</si>
  <si>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</si>
  <si>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</si>
  <si>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</si>
  <si>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</si>
  <si>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</si>
  <si>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</si>
  <si>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</si>
  <si>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</si>
  <si>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</si>
  <si>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</si>
  <si>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</si>
  <si>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</si>
  <si>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</si>
  <si>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</si>
  <si>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</si>
  <si>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</si>
  <si>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</si>
  <si>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</si>
  <si>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</si>
  <si>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</si>
  <si>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</si>
  <si>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</si>
  <si>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</si>
  <si>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</si>
  <si>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</si>
  <si>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</si>
  <si>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</si>
  <si>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</si>
  <si>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</si>
  <si>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</si>
  <si>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</si>
  <si>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</si>
  <si>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</si>
  <si>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</si>
  <si>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</si>
  <si>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</si>
  <si>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</si>
  <si>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</si>
  <si>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</si>
  <si>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</si>
  <si>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</si>
  <si>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</si>
  <si>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</si>
  <si>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</si>
  <si>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</si>
  <si>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</si>
  <si>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</si>
  <si>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</si>
  <si>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</si>
  <si>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</si>
  <si>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</si>
  <si>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</si>
  <si>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</si>
  <si>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</si>
  <si>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</si>
  <si>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</si>
  <si>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</si>
  <si>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</si>
  <si>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</si>
  <si>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</si>
  <si>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</si>
  <si>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</si>
  <si>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</si>
  <si>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</si>
  <si>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</si>
  <si>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</si>
  <si>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</si>
  <si>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</si>
  <si>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</si>
  <si>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</si>
  <si>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</si>
  <si>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</si>
  <si>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</si>
  <si>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</si>
  <si>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</si>
  <si>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</si>
  <si>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</si>
  <si>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</si>
  <si>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</si>
  <si>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</si>
  <si>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</si>
  <si>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</si>
  <si>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</si>
  <si>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</si>
  <si>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</si>
  <si>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</si>
  <si>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</si>
  <si>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</si>
  <si>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</si>
  <si>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</si>
  <si>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</si>
  <si>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</si>
  <si>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</si>
  <si>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</si>
  <si>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</si>
  <si>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</si>
  <si>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</si>
  <si>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</si>
  <si>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</si>
  <si>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</si>
  <si>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</si>
  <si>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</si>
  <si>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</si>
  <si>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</si>
  <si>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</si>
  <si>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</si>
  <si>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</si>
  <si>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</si>
  <si>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</si>
  <si>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</si>
  <si>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</si>
  <si>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</si>
  <si>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</si>
  <si>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</si>
  <si>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</si>
  <si>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</si>
  <si>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</si>
  <si>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</si>
  <si>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</si>
  <si>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</si>
  <si>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</si>
  <si>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</si>
  <si>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</si>
  <si>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</si>
  <si>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</si>
  <si>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</si>
  <si>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</si>
  <si>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</si>
  <si>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</si>
  <si>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</si>
  <si>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</si>
  <si>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</si>
  <si>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</si>
  <si>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</si>
  <si>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</si>
  <si>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</si>
  <si>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</si>
  <si>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</si>
  <si>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</si>
  <si>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</si>
  <si>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</si>
  <si>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</si>
  <si>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</si>
  <si>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</si>
  <si>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</si>
  <si>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</si>
  <si>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</si>
  <si>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</si>
  <si>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</si>
  <si>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</si>
  <si>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</si>
  <si>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</si>
  <si>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</si>
  <si>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</si>
  <si>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</si>
  <si>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</si>
  <si>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</si>
  <si>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</si>
  <si>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</si>
  <si>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</si>
  <si>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</si>
  <si>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</si>
  <si>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</si>
  <si>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</si>
  <si>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</si>
  <si>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</si>
  <si>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</si>
  <si>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</si>
  <si>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</si>
  <si>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</si>
  <si>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</si>
  <si>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</si>
  <si>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</si>
  <si>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</si>
  <si>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</si>
  <si>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</si>
  <si>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</si>
  <si>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</si>
  <si>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</si>
  <si>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</si>
  <si>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</si>
  <si>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</si>
  <si>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</si>
  <si>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</si>
  <si>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</si>
  <si>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</si>
  <si>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</si>
  <si>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</si>
  <si>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</si>
  <si>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</si>
  <si>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</si>
  <si>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</si>
  <si>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</si>
  <si>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</si>
  <si>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</si>
  <si>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</si>
  <si>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</si>
  <si>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</si>
  <si>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</si>
  <si>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</si>
  <si>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</si>
  <si>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</si>
  <si>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</si>
  <si>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</si>
  <si>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</si>
  <si>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</si>
  <si>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</si>
  <si>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</si>
  <si>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</si>
  <si>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</si>
  <si>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</si>
  <si>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</si>
  <si>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</si>
  <si>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</si>
  <si>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</si>
  <si>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</si>
  <si>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</si>
  <si>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</si>
  <si>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</si>
  <si>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</si>
  <si>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</si>
  <si>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</si>
  <si>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</si>
  <si>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</si>
  <si>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</si>
  <si>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</si>
  <si>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</si>
  <si>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</si>
  <si>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</si>
  <si>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</si>
  <si>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</si>
  <si>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</si>
  <si>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</si>
  <si>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</si>
  <si>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</si>
  <si>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</si>
  <si>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</si>
  <si>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</si>
  <si>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</si>
  <si>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</si>
  <si>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</si>
  <si>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</si>
  <si>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</si>
  <si>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</si>
  <si>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</si>
  <si>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</si>
  <si>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</si>
  <si>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</si>
  <si>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</si>
  <si>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</si>
  <si>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</si>
  <si>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</si>
  <si>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</si>
  <si>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</si>
  <si>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</si>
  <si>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</si>
  <si>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</si>
  <si>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</si>
  <si>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</si>
  <si>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</si>
  <si>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</si>
  <si>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</si>
  <si>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</si>
  <si>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</si>
  <si>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</si>
  <si>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</si>
  <si>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</si>
  <si>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</si>
  <si>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</si>
  <si>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</si>
  <si>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</si>
  <si>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</si>
  <si>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</si>
  <si>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</si>
  <si>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</si>
  <si>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</si>
  <si>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</si>
  <si>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</si>
  <si>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</si>
  <si>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</si>
  <si>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</si>
  <si>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</si>
  <si>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</si>
  <si>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</si>
  <si>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</si>
  <si>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</si>
  <si>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</si>
  <si>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</si>
  <si>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</si>
  <si>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</si>
  <si>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</si>
  <si>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</si>
  <si>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</si>
  <si>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</si>
  <si>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</si>
  <si>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</si>
  <si>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</si>
  <si>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</si>
  <si>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</si>
  <si>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</si>
  <si>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</si>
  <si>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</si>
  <si>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</si>
  <si>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</si>
  <si>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</si>
  <si>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</si>
  <si>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</si>
  <si>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</si>
  <si>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</si>
  <si>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</si>
  <si>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</si>
  <si>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</si>
  <si>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</si>
  <si>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</si>
  <si>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</si>
  <si>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</si>
  <si>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</si>
  <si>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</si>
  <si>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</si>
  <si>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</si>
  <si>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</si>
  <si>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</si>
  <si>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</si>
  <si>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</si>
  <si>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</si>
  <si>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</si>
  <si>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</si>
  <si>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</si>
  <si>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</si>
  <si>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</si>
  <si>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</si>
  <si>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</si>
  <si>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</si>
  <si>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</si>
  <si>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</si>
  <si>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</si>
  <si>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</si>
  <si>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</si>
  <si>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</si>
  <si>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</si>
  <si>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</si>
  <si>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</si>
  <si>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</si>
  <si>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</si>
  <si>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</si>
  <si>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</si>
  <si>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</si>
  <si>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</si>
  <si>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</si>
  <si>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</si>
  <si>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</si>
  <si>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</si>
  <si>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</si>
  <si>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</si>
  <si>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</si>
  <si>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</si>
  <si>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</si>
  <si>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</si>
  <si>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</si>
  <si>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</si>
  <si>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</si>
  <si>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</si>
  <si>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</si>
  <si>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</si>
  <si>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</si>
  <si>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</si>
  <si>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</si>
  <si>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</si>
  <si>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</si>
  <si>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</si>
  <si>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</si>
  <si>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</si>
  <si>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</si>
  <si>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</si>
  <si>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</si>
  <si>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</si>
  <si>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</si>
  <si>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</si>
  <si>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</si>
  <si>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</si>
  <si>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</si>
  <si>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</si>
  <si>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</si>
  <si>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</si>
  <si>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</si>
  <si>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</si>
  <si>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</si>
  <si>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</si>
  <si>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</si>
  <si>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</si>
  <si>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</si>
  <si>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</si>
  <si>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</si>
  <si>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</si>
  <si>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</si>
  <si>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</si>
  <si>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</si>
  <si>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</si>
  <si>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</si>
  <si>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</si>
  <si>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</si>
  <si>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</si>
  <si>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</si>
  <si>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</si>
  <si>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</si>
  <si>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</si>
  <si>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</si>
  <si>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</si>
  <si>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</si>
  <si>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</si>
  <si>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</si>
  <si>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</si>
  <si>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</si>
  <si>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</si>
  <si>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</si>
  <si>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</si>
  <si>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</si>
  <si>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</si>
  <si>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</si>
  <si>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</si>
  <si>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</si>
  <si>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</si>
  <si>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</si>
  <si>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</si>
  <si>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</si>
  <si>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</si>
  <si>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</si>
  <si>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</si>
  <si>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</si>
  <si>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</si>
  <si>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</si>
  <si>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</si>
  <si>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</si>
  <si>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</si>
  <si>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</si>
  <si>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</si>
  <si>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</si>
  <si>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</si>
  <si>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</si>
  <si>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</si>
  <si>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</si>
  <si>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</si>
  <si>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</si>
  <si>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</si>
  <si>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</si>
  <si>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</si>
  <si>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</si>
  <si>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</si>
  <si>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</si>
  <si>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</si>
  <si>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</si>
  <si>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</si>
  <si>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</si>
  <si>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</si>
  <si>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</si>
  <si>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</si>
  <si>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</si>
  <si>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</si>
  <si>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</si>
  <si>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</si>
  <si>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</si>
  <si>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</si>
  <si>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</si>
  <si>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</si>
  <si>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</si>
  <si>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</si>
  <si>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</si>
  <si>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</si>
  <si>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</si>
  <si>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</si>
  <si>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</si>
  <si>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</si>
  <si>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</si>
  <si>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</si>
  <si>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</si>
  <si>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</si>
  <si>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</si>
  <si>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</si>
  <si>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</si>
  <si>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</si>
  <si>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</si>
  <si>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</si>
  <si>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</si>
  <si>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</si>
  <si>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</si>
  <si>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</si>
  <si>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</si>
  <si>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</si>
  <si>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</si>
  <si>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</si>
  <si>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</si>
  <si>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</si>
  <si>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</si>
  <si>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</si>
  <si>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</si>
  <si>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</si>
  <si>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</si>
  <si>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</si>
  <si>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</si>
  <si>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</si>
  <si>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</si>
  <si>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</si>
  <si>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</si>
  <si>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</si>
  <si>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</si>
  <si>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</si>
  <si>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</si>
  <si>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</si>
  <si>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</si>
  <si>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</si>
  <si>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</si>
  <si>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</si>
  <si>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</si>
  <si>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</si>
  <si>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</si>
  <si>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</si>
  <si>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</si>
  <si>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</si>
  <si>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</si>
  <si>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</si>
  <si>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</si>
  <si>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</si>
  <si>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</si>
  <si>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</si>
  <si>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</si>
  <si>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</si>
  <si>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</si>
  <si>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</si>
  <si>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</si>
  <si>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</si>
  <si>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</si>
  <si>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</si>
  <si>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</si>
  <si>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</si>
  <si>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</si>
  <si>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</si>
  <si>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</si>
  <si>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</si>
  <si>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</si>
  <si>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</si>
  <si>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</si>
  <si>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</si>
  <si>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</si>
  <si>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</si>
  <si>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</si>
  <si>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</si>
  <si>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</si>
  <si>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</si>
  <si>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</si>
  <si>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</si>
  <si>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</si>
  <si>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</si>
  <si>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</si>
  <si>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</si>
  <si>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</si>
  <si>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</si>
  <si>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</si>
  <si>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</si>
  <si>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</si>
  <si>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</si>
  <si>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</si>
  <si>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</si>
  <si>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</si>
  <si>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</si>
  <si>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</si>
  <si>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</si>
  <si>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</si>
  <si>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</si>
  <si>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</si>
  <si>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</si>
  <si>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</si>
  <si>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</si>
  <si>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</si>
  <si>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</si>
  <si>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</si>
  <si>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</si>
  <si>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</si>
  <si>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</si>
  <si>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</si>
  <si>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</si>
  <si>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</si>
  <si>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</si>
  <si>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</si>
  <si>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</si>
  <si>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</si>
  <si>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</si>
  <si>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</si>
  <si>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</si>
  <si>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</si>
  <si>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</si>
  <si>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</si>
  <si>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</si>
  <si>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</si>
  <si>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</si>
  <si>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</si>
  <si>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</si>
  <si>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</si>
  <si>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</si>
  <si>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</si>
  <si>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</si>
  <si>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</si>
  <si>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</si>
  <si>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</si>
  <si>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</si>
  <si>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</si>
  <si>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</si>
  <si>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</si>
  <si>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</si>
  <si>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</si>
  <si>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</si>
  <si>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</si>
  <si>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</si>
  <si>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</si>
  <si>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</si>
  <si>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</si>
  <si>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</si>
  <si>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</si>
  <si>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</si>
  <si>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</si>
  <si>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</si>
  <si>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</si>
  <si>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</si>
  <si>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</si>
  <si>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</si>
  <si>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</si>
  <si>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</si>
  <si>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</si>
  <si>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</si>
  <si>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</si>
  <si>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</si>
  <si>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</si>
  <si>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</si>
  <si>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</si>
  <si>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</si>
  <si>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</si>
  <si>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</si>
  <si>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</si>
  <si>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</si>
  <si>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</si>
  <si>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</si>
  <si>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</si>
  <si>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</si>
  <si>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</si>
  <si>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</si>
  <si>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</si>
  <si>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</si>
  <si>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</si>
  <si>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</si>
  <si>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</si>
  <si>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</si>
  <si>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</si>
  <si>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</si>
  <si>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</si>
  <si>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</si>
  <si>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</si>
  <si>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</si>
  <si>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</si>
  <si>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</si>
  <si>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</si>
  <si>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</si>
  <si>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</si>
  <si>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</si>
  <si>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</si>
  <si>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</si>
  <si>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</si>
  <si>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</si>
  <si>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</si>
  <si>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</si>
  <si>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</si>
  <si>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</si>
  <si>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</si>
  <si>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</si>
  <si>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</si>
  <si>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</si>
  <si>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</si>
  <si>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</si>
  <si>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</si>
  <si>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</si>
  <si>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</si>
  <si>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</si>
  <si>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</si>
  <si>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</si>
  <si>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</si>
  <si>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</si>
  <si>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</si>
  <si>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</si>
  <si>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</si>
  <si>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</si>
  <si>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</si>
  <si>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</si>
  <si>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</si>
  <si>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</si>
  <si>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</si>
  <si>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</si>
  <si>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</si>
  <si>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</si>
  <si>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</si>
  <si>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</si>
  <si>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</si>
  <si>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</si>
  <si>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</si>
  <si>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</si>
  <si>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</si>
  <si>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</si>
  <si>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</si>
  <si>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</si>
  <si>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</si>
  <si>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</si>
  <si>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</si>
  <si>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</si>
  <si>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</si>
  <si>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</si>
  <si>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</si>
  <si>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</si>
  <si>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</si>
  <si>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</si>
  <si>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</si>
  <si>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</si>
  <si>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</si>
  <si>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</si>
  <si>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</si>
  <si>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</si>
  <si>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</si>
  <si>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</si>
  <si>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</si>
  <si>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</si>
  <si>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</si>
  <si>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</si>
  <si>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</si>
  <si>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</si>
  <si>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</si>
  <si>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</si>
  <si>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</si>
  <si>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</si>
  <si>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</si>
  <si>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</si>
  <si>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</si>
  <si>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</si>
  <si>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</si>
  <si>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</si>
  <si>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</si>
  <si>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</si>
  <si>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</si>
  <si>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</si>
  <si>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</si>
  <si>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</si>
  <si>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</si>
  <si>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</si>
  <si>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</si>
  <si>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</si>
  <si>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</si>
  <si>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</si>
  <si>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</si>
  <si>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</si>
  <si>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</si>
  <si>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</si>
  <si>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</si>
  <si>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</si>
  <si>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</si>
  <si>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</si>
  <si>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</si>
  <si>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</si>
  <si>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</si>
  <si>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</si>
  <si>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</si>
  <si>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</si>
  <si>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</si>
  <si>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</si>
  <si>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</si>
  <si>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</si>
  <si>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</si>
  <si>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</si>
  <si>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</si>
  <si>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</si>
  <si>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</si>
  <si>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</si>
  <si>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</si>
  <si>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</si>
  <si>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</si>
  <si>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</si>
  <si>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</si>
  <si>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</si>
  <si>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</si>
  <si>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</si>
  <si>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</si>
  <si>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</si>
  <si>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</si>
  <si>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</si>
  <si>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</si>
  <si>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</si>
  <si>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</si>
  <si>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</si>
  <si>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</si>
  <si>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</si>
  <si>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</si>
  <si>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</si>
  <si>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</si>
  <si>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</si>
  <si>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</si>
  <si>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</si>
  <si>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</si>
  <si>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</si>
  <si>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</si>
  <si>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</si>
  <si>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</si>
  <si>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</si>
  <si>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</si>
  <si>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</si>
  <si>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</si>
  <si>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</si>
  <si>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</si>
  <si>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</si>
  <si>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</si>
  <si>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</si>
  <si>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</si>
  <si>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</si>
  <si>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</si>
  <si>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</si>
  <si>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</si>
  <si>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</si>
  <si>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</si>
  <si>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</si>
  <si>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</si>
  <si>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</si>
  <si>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</si>
  <si>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</si>
  <si>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</si>
  <si>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</si>
  <si>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</si>
  <si>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</si>
  <si>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</si>
  <si>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</si>
  <si>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</si>
  <si>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</si>
  <si>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</si>
  <si>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</si>
  <si>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</si>
  <si>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</si>
  <si>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</si>
  <si>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</si>
  <si>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</si>
  <si>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</si>
  <si>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</si>
  <si>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</si>
  <si>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</si>
  <si>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</si>
  <si>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</si>
  <si>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</si>
  <si>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</si>
  <si>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</si>
  <si>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</si>
  <si>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</si>
  <si>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</si>
  <si>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</si>
  <si>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</si>
  <si>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</si>
  <si>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</si>
  <si>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</si>
  <si>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</si>
  <si>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</si>
  <si>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</si>
  <si>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</si>
  <si>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</si>
  <si>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</si>
  <si>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</si>
  <si>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</si>
  <si>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</si>
  <si>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</si>
  <si>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</si>
  <si>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</si>
  <si>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</si>
  <si>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</si>
  <si>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</si>
  <si>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</si>
  <si>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</si>
  <si>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</si>
  <si>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</si>
  <si>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</si>
  <si>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</si>
  <si>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</si>
  <si>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</si>
  <si>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</si>
  <si>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</si>
  <si>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</si>
  <si>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</si>
  <si>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</si>
  <si>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</si>
  <si>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</si>
  <si>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</si>
  <si>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</si>
  <si>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</si>
  <si>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</si>
  <si>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</si>
  <si>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</si>
  <si>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</si>
  <si>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</si>
  <si>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</si>
  <si>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</si>
  <si>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</si>
  <si>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</si>
  <si>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</si>
  <si>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</si>
  <si>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</si>
  <si>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</si>
  <si>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</si>
  <si>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</si>
  <si>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</si>
  <si>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</si>
  <si>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</si>
  <si>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</si>
  <si>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</si>
  <si>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</si>
  <si>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</si>
  <si>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</si>
  <si>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</si>
  <si>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</si>
  <si>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</si>
  <si>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</si>
  <si>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</si>
  <si>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</si>
  <si>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</si>
  <si>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</si>
  <si>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</si>
  <si>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</si>
  <si>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</si>
  <si>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</si>
  <si>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</si>
  <si>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</si>
  <si>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</si>
  <si>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</si>
  <si>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</si>
  <si>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</si>
  <si>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</si>
  <si>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</si>
  <si>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</si>
  <si>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</si>
  <si>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</si>
  <si>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</si>
  <si>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</si>
  <si>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</si>
  <si>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</si>
  <si>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</si>
  <si>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</si>
  <si>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</si>
  <si>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</si>
  <si>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</si>
  <si>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</si>
  <si>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</si>
  <si>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</si>
  <si>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</si>
  <si>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</si>
  <si>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</si>
  <si>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</si>
  <si>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</si>
  <si>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</si>
  <si>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</si>
  <si>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</si>
  <si>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</si>
  <si>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</si>
  <si>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</si>
  <si>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</si>
  <si>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</si>
  <si>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</si>
  <si>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</si>
  <si>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</si>
  <si>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</si>
  <si>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</si>
  <si>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</si>
  <si>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</si>
  <si>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</si>
  <si>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</si>
  <si>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</si>
  <si>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</si>
  <si>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</si>
  <si>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</si>
  <si>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</si>
  <si>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</si>
  <si>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</si>
  <si>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</si>
  <si>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</si>
  <si>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</si>
  <si>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</si>
  <si>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</si>
  <si>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</si>
  <si>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</si>
  <si>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</si>
  <si>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</si>
  <si>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</si>
  <si>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</si>
  <si>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</si>
  <si>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</si>
  <si>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</si>
  <si>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</si>
  <si>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</si>
  <si>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</si>
  <si>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</si>
  <si>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</si>
  <si>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</si>
  <si>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</si>
  <si>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</si>
  <si>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</si>
  <si>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</si>
  <si>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</si>
  <si>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</si>
  <si>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</si>
  <si>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</si>
  <si>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</si>
  <si>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</si>
  <si>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</si>
  <si>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</si>
  <si>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</si>
  <si>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</si>
  <si>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</si>
  <si>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</si>
  <si>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</si>
  <si>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</si>
  <si>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</si>
  <si>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</si>
  <si>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</si>
  <si>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</si>
  <si>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</si>
  <si>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</si>
  <si>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</si>
  <si>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</si>
  <si>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</si>
  <si>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</si>
  <si>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</si>
  <si>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</si>
  <si>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</si>
  <si>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</si>
  <si>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</si>
  <si>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</si>
  <si>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</si>
  <si>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</si>
  <si>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</si>
  <si>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</si>
  <si>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</si>
  <si>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</si>
  <si>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</si>
  <si>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</si>
  <si>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</si>
  <si>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</si>
  <si>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</si>
  <si>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</si>
  <si>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</si>
  <si>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</si>
  <si>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</si>
  <si>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</si>
  <si>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</si>
  <si>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</si>
  <si>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</si>
  <si>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</si>
  <si>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</si>
  <si>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</si>
  <si>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</si>
  <si>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</si>
  <si>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</si>
  <si>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</si>
  <si>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</si>
  <si>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</si>
  <si>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</si>
  <si>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</si>
  <si>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</si>
  <si>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</si>
  <si>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</si>
  <si>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</si>
  <si>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</si>
  <si>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</si>
  <si>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</si>
  <si>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</si>
  <si>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</si>
  <si>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</si>
  <si>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</si>
  <si>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</si>
  <si>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</si>
  <si>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</si>
  <si>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</si>
  <si>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</si>
  <si>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</si>
  <si>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</si>
  <si>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</si>
  <si>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</si>
  <si>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</si>
  <si>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</si>
  <si>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</si>
  <si>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</si>
  <si>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</si>
  <si>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</si>
  <si>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</si>
  <si>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</si>
  <si>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</si>
  <si>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</si>
  <si>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</si>
  <si>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</si>
  <si>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</si>
  <si>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</si>
  <si>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</si>
  <si>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</si>
  <si>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</si>
  <si>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</si>
  <si>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</si>
  <si>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</si>
  <si>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</si>
  <si>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</si>
  <si>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</si>
  <si>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</si>
  <si>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</si>
  <si>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</si>
  <si>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</si>
  <si>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</si>
  <si>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</si>
  <si>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</si>
  <si>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</si>
  <si>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</si>
  <si>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</si>
  <si>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</si>
  <si>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</si>
  <si>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</si>
  <si>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</si>
  <si>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</si>
  <si>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</si>
  <si>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</si>
  <si>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</si>
  <si>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</si>
  <si>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</si>
  <si>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</si>
  <si>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</si>
  <si>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</si>
  <si>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</si>
  <si>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</si>
  <si>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</si>
  <si>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</si>
  <si>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</si>
  <si>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</si>
  <si>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</si>
  <si>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</si>
  <si>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</si>
  <si>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</si>
  <si>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</si>
  <si>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</si>
  <si>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</si>
  <si>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</si>
  <si>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</si>
  <si>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</si>
  <si>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</si>
  <si>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</si>
  <si>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</si>
  <si>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</si>
  <si>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</si>
  <si>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</si>
  <si>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</si>
  <si>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</si>
  <si>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</si>
  <si>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</si>
  <si>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</si>
  <si>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</si>
  <si>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</si>
  <si>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</si>
  <si>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</si>
  <si>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</si>
  <si>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</si>
  <si>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</si>
  <si>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</si>
  <si>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</si>
  <si>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</si>
  <si>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</si>
  <si>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</si>
  <si>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</si>
  <si>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</si>
  <si>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</si>
  <si>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</si>
  <si>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</si>
  <si>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</si>
  <si>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</si>
  <si>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</si>
  <si>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</si>
  <si>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</si>
  <si>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</si>
  <si>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</si>
  <si>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</si>
  <si>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</si>
  <si>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</si>
  <si>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</si>
  <si>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</si>
  <si>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</si>
  <si>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</si>
  <si>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</si>
  <si>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</si>
  <si>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</si>
  <si>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</si>
  <si>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</si>
  <si>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</si>
  <si>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</si>
  <si>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</si>
  <si>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</si>
  <si>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</si>
  <si>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</si>
  <si>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</si>
  <si>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</si>
  <si>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</si>
  <si>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</si>
  <si>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</si>
  <si>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</si>
  <si>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</si>
  <si>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</si>
  <si>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</si>
  <si>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</si>
  <si>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</si>
  <si>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</si>
  <si>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</si>
  <si>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</si>
  <si>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</si>
  <si>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</si>
  <si>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</si>
  <si>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</si>
  <si>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</si>
  <si>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</si>
  <si>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</si>
  <si>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</si>
  <si>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</si>
  <si>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</si>
  <si>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</si>
  <si>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</si>
  <si>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</si>
  <si>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</si>
  <si>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</si>
  <si>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</si>
  <si>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</si>
  <si>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</si>
  <si>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</si>
  <si>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</si>
  <si>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</si>
  <si>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</si>
  <si>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</si>
  <si>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</si>
  <si>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</si>
  <si>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</si>
  <si>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</si>
  <si>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</si>
  <si>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</si>
  <si>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</si>
  <si>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</si>
  <si>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</si>
  <si>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</si>
  <si>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</si>
  <si>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</si>
  <si>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</si>
  <si>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</si>
  <si>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</si>
  <si>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</si>
  <si>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</si>
  <si>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</si>
  <si>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</si>
  <si>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</si>
  <si>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</si>
  <si>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</si>
  <si>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</si>
  <si>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</si>
  <si>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</si>
  <si>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</si>
  <si>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</si>
  <si>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</si>
  <si>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</si>
  <si>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</si>
  <si>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</si>
  <si>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</si>
  <si>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</si>
  <si>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</si>
  <si>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</si>
  <si>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</si>
  <si>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</si>
  <si>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</si>
  <si>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</si>
  <si>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</si>
  <si>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</si>
  <si>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</si>
  <si>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</si>
  <si>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</si>
  <si>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</si>
  <si>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</si>
  <si>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</si>
  <si>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</si>
  <si>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</si>
  <si>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</si>
  <si>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</si>
  <si>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</si>
  <si>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</si>
  <si>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</si>
  <si>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</si>
  <si>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</si>
  <si>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</si>
  <si>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</si>
  <si>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</si>
  <si>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</si>
  <si>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</si>
  <si>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</si>
  <si>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</si>
  <si>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</si>
  <si>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</si>
  <si>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</si>
  <si>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</si>
  <si>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</si>
  <si>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</si>
  <si>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</si>
  <si>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</si>
  <si>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</si>
  <si>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</si>
  <si>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</si>
  <si>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</si>
  <si>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</si>
  <si>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</si>
  <si>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</si>
  <si>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</si>
  <si>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</si>
  <si>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</si>
  <si>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</si>
  <si>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</si>
  <si>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</si>
  <si>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</si>
  <si>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</si>
  <si>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</si>
  <si>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</si>
  <si>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</si>
  <si>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</si>
  <si>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</si>
  <si>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</si>
  <si>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</si>
  <si>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</si>
  <si>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</si>
  <si>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</si>
  <si>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</si>
  <si>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</si>
  <si>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</si>
  <si>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</si>
  <si>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</si>
  <si>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</si>
  <si>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</si>
  <si>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</si>
  <si>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</si>
  <si>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</si>
  <si>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</si>
  <si>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</si>
  <si>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</si>
  <si>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</si>
  <si>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</si>
  <si>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</si>
  <si>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</si>
  <si>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</si>
  <si>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</si>
  <si>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</si>
  <si>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</si>
  <si>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</si>
  <si>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</si>
  <si>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</si>
  <si>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</si>
  <si>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</si>
  <si>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</si>
  <si>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</si>
  <si>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</si>
  <si>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</si>
  <si>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</si>
  <si>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</si>
  <si>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</si>
  <si>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</si>
  <si>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</si>
  <si>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</si>
  <si>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</si>
  <si>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</si>
  <si>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</si>
  <si>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</si>
  <si>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</si>
  <si>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</si>
  <si>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</si>
  <si>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</si>
  <si>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</si>
  <si>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</si>
  <si>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</si>
  <si>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</si>
  <si>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</si>
  <si>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</si>
  <si>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</si>
  <si>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</si>
  <si>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</si>
  <si>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</si>
  <si>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</si>
  <si>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</si>
  <si>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</si>
  <si>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</si>
  <si>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</si>
  <si>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</si>
  <si>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</si>
  <si>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</si>
  <si>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</si>
  <si>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</si>
  <si>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</si>
  <si>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</si>
  <si>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</si>
  <si>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</si>
  <si>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</si>
  <si>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</si>
  <si>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</si>
  <si>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</si>
  <si>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</si>
  <si>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</si>
  <si>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</si>
  <si>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</si>
  <si>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</si>
  <si>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</si>
  <si>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</si>
  <si>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</si>
  <si>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</si>
  <si>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</si>
  <si>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</si>
  <si>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</si>
  <si>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</si>
  <si>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</si>
  <si>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</si>
  <si>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</si>
  <si>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</si>
  <si>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</si>
  <si>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</si>
  <si>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</si>
  <si>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</si>
  <si>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</si>
  <si>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</si>
  <si>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</si>
  <si>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</si>
  <si>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</si>
  <si>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</si>
  <si>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</si>
  <si>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</si>
  <si>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</si>
  <si>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</si>
  <si>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</si>
  <si>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</si>
  <si>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</si>
  <si>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</si>
  <si>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</si>
  <si>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</si>
  <si>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</si>
  <si>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</si>
  <si>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</si>
  <si>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</si>
  <si>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</si>
  <si>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</si>
  <si>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</si>
  <si>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</si>
  <si>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</si>
  <si>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</si>
  <si>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</si>
  <si>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</si>
  <si>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</si>
  <si>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</si>
  <si>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</si>
  <si>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</si>
  <si>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</si>
  <si>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</si>
  <si>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</si>
  <si>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</si>
  <si>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</si>
  <si>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</si>
  <si>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</si>
  <si>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</si>
  <si>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</si>
  <si>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</si>
  <si>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</si>
  <si>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</si>
  <si>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</si>
  <si>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</si>
  <si>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</si>
  <si>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</si>
  <si>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</si>
  <si>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</si>
  <si>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</si>
  <si>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</si>
  <si>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</si>
  <si>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</si>
  <si>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</si>
  <si>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</si>
  <si>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</si>
  <si>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</si>
  <si>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</si>
  <si>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</si>
  <si>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</si>
  <si>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</si>
  <si>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</si>
  <si>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</si>
  <si>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</si>
  <si>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</si>
  <si>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</si>
  <si>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</si>
  <si>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</si>
  <si>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</si>
  <si>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</si>
  <si>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</si>
  <si>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</si>
  <si>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</si>
  <si>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</si>
  <si>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</si>
  <si>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</si>
  <si>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</si>
  <si>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</si>
  <si>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</si>
  <si>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</si>
  <si>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</si>
  <si>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</si>
  <si>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</si>
  <si>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</si>
  <si>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</si>
  <si>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</si>
  <si>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</si>
  <si>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</si>
  <si>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</si>
  <si>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</si>
  <si>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</si>
  <si>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</si>
  <si>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</si>
  <si>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</si>
  <si>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</si>
  <si>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</si>
  <si>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</si>
  <si>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</si>
  <si>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</si>
  <si>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</si>
  <si>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</si>
  <si>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</si>
  <si>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</si>
  <si>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</si>
  <si>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</si>
  <si>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</si>
  <si>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</si>
  <si>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</si>
  <si>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</si>
  <si>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</si>
  <si>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</si>
  <si>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</si>
  <si>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</si>
  <si>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</si>
  <si>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</si>
  <si>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</si>
  <si>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</si>
  <si>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</si>
  <si>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</si>
  <si>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</si>
  <si>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</si>
  <si>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</si>
  <si>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</si>
  <si>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</si>
  <si>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</si>
  <si>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</si>
  <si>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</si>
  <si>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</si>
  <si>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</si>
  <si>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</si>
  <si>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</si>
  <si>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</si>
  <si>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</si>
  <si>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</si>
  <si>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</si>
  <si>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</si>
  <si>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</si>
  <si>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</si>
  <si>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</si>
  <si>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</si>
  <si>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</si>
  <si>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</si>
  <si>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</si>
  <si>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</si>
  <si>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</si>
  <si>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</si>
  <si>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</si>
  <si>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</si>
  <si>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</si>
  <si>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</si>
  <si>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</si>
  <si>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</si>
  <si>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</si>
  <si>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</si>
  <si>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</si>
  <si>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</si>
  <si>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</si>
  <si>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</si>
  <si>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</si>
  <si>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</si>
  <si>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</si>
  <si>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</si>
  <si>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</si>
  <si>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</si>
  <si>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</si>
  <si>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</si>
  <si>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</si>
  <si>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</si>
  <si>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</si>
  <si>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</si>
  <si>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</si>
  <si>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</si>
  <si>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</si>
  <si>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</si>
  <si>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</si>
  <si>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</si>
  <si>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</si>
  <si>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</si>
  <si>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</si>
  <si>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</si>
  <si>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</si>
  <si>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</si>
  <si>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</si>
  <si>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</si>
  <si>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</si>
  <si>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</si>
  <si>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</si>
  <si>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</si>
  <si>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</si>
  <si>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</si>
  <si>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</si>
  <si>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</si>
  <si>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</si>
  <si>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</si>
  <si>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</si>
  <si>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</si>
  <si>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</si>
  <si>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</si>
  <si>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</si>
  <si>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</si>
  <si>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</si>
  <si>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</si>
  <si>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</si>
  <si>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</si>
  <si>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</si>
  <si>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</si>
  <si>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</si>
  <si>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</si>
  <si>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</si>
  <si>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</si>
  <si>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</si>
  <si>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</si>
  <si>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</si>
  <si>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</si>
  <si>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</si>
  <si>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</si>
  <si>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</si>
  <si>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</si>
  <si>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</si>
  <si>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</si>
  <si>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</si>
  <si>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</si>
  <si>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</si>
  <si>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</si>
  <si>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</si>
  <si>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</si>
  <si>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</si>
  <si>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</si>
  <si>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</si>
  <si>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</si>
  <si>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</si>
  <si>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</si>
  <si>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</si>
  <si>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</si>
  <si>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</si>
  <si>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</si>
  <si>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</si>
  <si>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</si>
  <si>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</si>
  <si>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</si>
  <si>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</si>
  <si>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</si>
  <si>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</si>
  <si>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</si>
  <si>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</si>
  <si>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</si>
  <si>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</si>
  <si>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</si>
  <si>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</si>
  <si>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</si>
  <si>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</si>
  <si>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</si>
  <si>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</si>
  <si>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</si>
  <si>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</si>
  <si>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</si>
  <si>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</si>
  <si>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</si>
  <si>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</si>
  <si>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</si>
  <si>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</si>
  <si>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</si>
  <si>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</si>
  <si>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</si>
  <si>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</si>
  <si>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</si>
  <si>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</si>
  <si>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</si>
  <si>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</si>
  <si>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</si>
  <si>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</si>
  <si>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</si>
  <si>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</si>
  <si>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</si>
  <si>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</si>
  <si>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</si>
  <si>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</si>
  <si>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</si>
  <si>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</si>
  <si>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</si>
  <si>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</si>
  <si>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</si>
  <si>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</si>
  <si>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</si>
  <si>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</si>
  <si>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</si>
  <si>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</si>
  <si>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</si>
  <si>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</si>
  <si>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</si>
  <si>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</si>
  <si>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</si>
  <si>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</si>
  <si>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</si>
  <si>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</si>
  <si>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</si>
  <si>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</si>
  <si>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</si>
  <si>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</si>
  <si>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</si>
  <si>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</si>
  <si>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</si>
  <si>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</si>
  <si>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</si>
  <si>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</si>
  <si>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</si>
  <si>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</si>
  <si>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</si>
  <si>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</si>
  <si>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</si>
  <si>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</si>
  <si>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</si>
  <si>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</si>
  <si>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</si>
  <si>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</si>
  <si>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</si>
  <si>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</si>
  <si>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</si>
  <si>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</si>
  <si>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</si>
  <si>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</si>
  <si>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</si>
  <si>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</si>
  <si>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</si>
  <si>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</si>
  <si>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</si>
  <si>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</si>
  <si>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</si>
  <si>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</si>
  <si>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</si>
  <si>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</si>
  <si>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</si>
  <si>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</si>
  <si>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</si>
  <si>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</si>
  <si>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</si>
  <si>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</si>
  <si>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</si>
  <si>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</si>
  <si>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</si>
  <si>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</si>
  <si>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</si>
  <si>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</si>
  <si>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</si>
  <si>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</si>
  <si>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</si>
  <si>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</si>
  <si>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</si>
  <si>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</si>
  <si>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</si>
  <si>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</si>
  <si>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</si>
  <si>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</si>
  <si>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</si>
  <si>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</si>
  <si>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</si>
  <si>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</si>
  <si>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</si>
  <si>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</si>
  <si>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</si>
  <si>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</si>
  <si>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</si>
  <si>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</si>
  <si>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</si>
  <si>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</si>
  <si>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</si>
  <si>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</si>
  <si>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</si>
  <si>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</si>
  <si>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</si>
  <si>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</si>
  <si>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</si>
  <si>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</si>
  <si>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</si>
  <si>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</si>
  <si>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</si>
  <si>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</si>
  <si>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</si>
  <si>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</si>
  <si>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</si>
  <si>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</si>
  <si>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</si>
  <si>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</si>
  <si>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</si>
  <si>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</si>
  <si>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</si>
  <si>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</si>
  <si>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</si>
  <si>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</si>
  <si>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</si>
  <si>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</si>
  <si>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</si>
  <si>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</si>
  <si>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</si>
  <si>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</si>
  <si>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</si>
  <si>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</si>
  <si>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</si>
  <si>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</si>
  <si>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</si>
  <si>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</si>
  <si>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</si>
  <si>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</si>
  <si>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</si>
  <si>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</si>
  <si>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</si>
  <si>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</si>
  <si>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</si>
  <si>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</si>
  <si>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</si>
  <si>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</si>
  <si>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</si>
  <si>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</si>
  <si>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</si>
  <si>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</si>
  <si>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</si>
  <si>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</si>
  <si>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</si>
  <si>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</si>
  <si>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</si>
  <si>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</si>
  <si>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</si>
  <si>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</si>
  <si>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</si>
  <si>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</si>
  <si>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</si>
  <si>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</si>
  <si>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</si>
  <si>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</si>
  <si>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</si>
  <si>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</si>
  <si>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</si>
  <si>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</si>
  <si>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</si>
  <si>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</si>
  <si>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</si>
  <si>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</si>
  <si>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</si>
  <si>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</si>
  <si>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</si>
  <si>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</si>
  <si>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</si>
  <si>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</si>
  <si>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</si>
  <si>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</si>
  <si>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</si>
  <si>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</si>
  <si>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</si>
  <si>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</si>
  <si>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</si>
  <si>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</si>
  <si>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</si>
  <si>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</si>
  <si>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</si>
  <si>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</si>
  <si>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</si>
  <si>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</si>
  <si>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</si>
  <si>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</si>
  <si>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</si>
  <si>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</si>
  <si>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</si>
  <si>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</si>
  <si>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</si>
  <si>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</si>
  <si>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</si>
  <si>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</si>
  <si>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</si>
  <si>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</si>
  <si>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</si>
  <si>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</si>
  <si>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</si>
  <si>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</si>
  <si>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</si>
  <si>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</si>
  <si>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</si>
  <si>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</si>
  <si>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</si>
  <si>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</si>
  <si>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</si>
  <si>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</si>
  <si>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</si>
  <si>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</si>
  <si>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</si>
  <si>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</si>
  <si>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</si>
  <si>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</si>
  <si>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</si>
  <si>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</si>
  <si>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</si>
  <si>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</si>
  <si>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</si>
  <si>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</si>
  <si>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</si>
  <si>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</si>
  <si>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</si>
  <si>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</si>
  <si>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</si>
  <si>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</si>
  <si>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</si>
  <si>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</si>
  <si>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</si>
  <si>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</si>
  <si>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</si>
  <si>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</si>
  <si>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</si>
  <si>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</si>
  <si>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</si>
  <si>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</si>
  <si>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</si>
  <si>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</si>
  <si>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</si>
  <si>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</si>
  <si>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</si>
  <si>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</si>
  <si>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</si>
  <si>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</si>
  <si>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</si>
  <si>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</si>
  <si>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</si>
  <si>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</si>
  <si>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</si>
  <si>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</si>
  <si>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</si>
  <si>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</si>
  <si>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</si>
  <si>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</si>
  <si>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</si>
  <si>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</si>
  <si>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</si>
  <si>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</si>
  <si>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</si>
  <si>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</si>
  <si>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</si>
  <si>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</si>
  <si>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</si>
  <si>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</si>
  <si>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</si>
  <si>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</si>
  <si>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</si>
  <si>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</si>
  <si>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</si>
  <si>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</si>
  <si>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</si>
  <si>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</si>
  <si>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</si>
  <si>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</si>
  <si>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</si>
  <si>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</si>
  <si>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</si>
  <si>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</si>
  <si>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</si>
  <si>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</si>
  <si>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</si>
  <si>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</si>
  <si>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</si>
  <si>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</si>
  <si>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</si>
  <si>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</si>
  <si>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</si>
  <si>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</si>
  <si>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</si>
  <si>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</si>
  <si>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</si>
  <si>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</si>
  <si>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</si>
  <si>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</si>
  <si>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</si>
  <si>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</si>
  <si>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</si>
  <si>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</si>
  <si>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</si>
  <si>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</si>
  <si>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</si>
  <si>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</si>
  <si>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</si>
  <si>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</si>
  <si>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</si>
  <si>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</si>
  <si>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</si>
  <si>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</si>
  <si>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</si>
  <si>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</si>
  <si>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</si>
  <si>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</si>
  <si>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</si>
  <si>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</si>
  <si>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</si>
  <si>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</si>
  <si>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</si>
  <si>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</si>
  <si>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</si>
  <si>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</si>
  <si>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</si>
  <si>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</si>
  <si>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</si>
  <si>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</si>
  <si>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</si>
  <si>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</si>
  <si>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</si>
  <si>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</si>
  <si>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</si>
  <si>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</si>
  <si>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</si>
  <si>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</si>
  <si>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</si>
  <si>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</si>
  <si>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</si>
  <si>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</si>
  <si>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</si>
  <si>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</si>
  <si>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</si>
  <si>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</si>
  <si>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</si>
  <si>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</si>
  <si>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</si>
  <si>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</si>
  <si>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</si>
  <si>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</si>
  <si>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</si>
  <si>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</si>
  <si>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</si>
  <si>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</si>
  <si>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</si>
  <si>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</si>
  <si>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</si>
  <si>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</si>
  <si>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</si>
  <si>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</si>
  <si>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</si>
  <si>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</si>
  <si>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</si>
  <si>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</si>
  <si>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</si>
  <si>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</si>
  <si>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</si>
  <si>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</si>
  <si>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</si>
  <si>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</si>
  <si>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</si>
  <si>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</si>
  <si>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</si>
  <si>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</si>
  <si>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</si>
  <si>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</si>
  <si>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</si>
  <si>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</si>
  <si>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</si>
  <si>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</si>
  <si>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</si>
  <si>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</si>
  <si>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</si>
  <si>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</si>
  <si>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</si>
  <si>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</si>
  <si>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</si>
  <si>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</si>
  <si>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</si>
  <si>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</si>
  <si>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</si>
  <si>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</si>
  <si>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</si>
  <si>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</si>
  <si>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</si>
  <si>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</si>
  <si>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</si>
  <si>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</si>
  <si>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</si>
  <si>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</si>
  <si>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</si>
  <si>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</si>
  <si>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</si>
  <si>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</si>
  <si>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</si>
  <si>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</si>
  <si>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</si>
  <si>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</si>
  <si>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</si>
  <si>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</si>
  <si>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</si>
  <si>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</si>
  <si>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</si>
  <si>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</si>
  <si>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</si>
  <si>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</si>
  <si>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</si>
  <si>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</si>
  <si>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</si>
  <si>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</si>
  <si>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</si>
  <si>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</si>
  <si>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</si>
  <si>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</si>
  <si>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</si>
  <si>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</si>
  <si>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</si>
  <si>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</si>
  <si>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</si>
  <si>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</si>
  <si>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</si>
  <si>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</si>
  <si>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</si>
  <si>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</si>
  <si>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</si>
  <si>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</si>
  <si>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</si>
  <si>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</si>
  <si>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</si>
  <si>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</si>
  <si>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</si>
  <si>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</si>
  <si>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</si>
  <si>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</si>
  <si>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</si>
  <si>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</si>
  <si>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</si>
  <si>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</si>
  <si>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</si>
  <si>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</si>
  <si>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</si>
  <si>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</si>
  <si>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</si>
  <si>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</si>
  <si>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</si>
  <si>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</si>
  <si>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</si>
  <si>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</si>
  <si>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</si>
  <si>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</si>
  <si>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</si>
  <si>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</si>
  <si>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</si>
  <si>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</si>
  <si>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</si>
  <si>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</si>
  <si>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</si>
  <si>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</si>
  <si>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</si>
  <si>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</si>
  <si>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</si>
  <si>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</si>
  <si>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</si>
  <si>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</si>
  <si>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</si>
  <si>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</si>
  <si>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</si>
  <si>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</si>
  <si>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</si>
  <si>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</si>
  <si>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</si>
  <si>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</si>
  <si>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</si>
  <si>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</si>
  <si>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</si>
  <si>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</si>
  <si>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</si>
  <si>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</si>
  <si>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</si>
  <si>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</si>
  <si>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</si>
  <si>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</si>
  <si>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</si>
  <si>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</si>
  <si>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</si>
  <si>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</si>
  <si>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</si>
  <si>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</si>
  <si>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</si>
  <si>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</si>
  <si>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</si>
  <si>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</si>
  <si>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</si>
  <si>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</si>
  <si>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</si>
  <si>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</si>
  <si>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</si>
  <si>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</si>
  <si>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</si>
  <si>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</si>
  <si>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</si>
  <si>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</si>
  <si>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</si>
  <si>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</si>
  <si>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</si>
  <si>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</si>
  <si>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</si>
  <si>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</si>
  <si>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</si>
  <si>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</si>
  <si>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</si>
  <si>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</si>
  <si>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</si>
  <si>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</si>
  <si>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</si>
  <si>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</si>
  <si>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</si>
  <si>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</si>
  <si>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</si>
  <si>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</si>
  <si>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</si>
  <si>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</si>
  <si>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</si>
  <si>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</si>
  <si>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</si>
  <si>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</si>
  <si>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</si>
  <si>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</si>
  <si>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</si>
  <si>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</si>
  <si>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</si>
  <si>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</si>
  <si>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</si>
  <si>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</si>
  <si>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</si>
  <si>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</si>
  <si>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</si>
  <si>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</si>
  <si>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</si>
  <si>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</si>
  <si>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</si>
  <si>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</si>
  <si>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</si>
  <si>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</si>
  <si>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</si>
  <si>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</si>
  <si>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</si>
  <si>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</si>
  <si>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</si>
  <si>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</si>
  <si>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</si>
  <si>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</si>
  <si>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</si>
  <si>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</si>
  <si>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</si>
  <si>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</si>
  <si>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</si>
  <si>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</si>
  <si>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</si>
  <si>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</si>
  <si>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</si>
  <si>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</si>
  <si>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</si>
  <si>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</si>
  <si>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</si>
  <si>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</si>
  <si>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</si>
  <si>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</si>
  <si>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</si>
  <si>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</si>
  <si>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</si>
  <si>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</si>
  <si>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</si>
  <si>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</si>
  <si>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</si>
  <si>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</si>
  <si>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</si>
  <si>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</si>
  <si>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</si>
  <si>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</si>
  <si>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</si>
  <si>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</si>
  <si>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</si>
  <si>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</si>
  <si>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</si>
  <si>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</si>
  <si>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</si>
  <si>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</si>
  <si>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</si>
  <si>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</si>
  <si>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</si>
  <si>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</si>
  <si>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</si>
  <si>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</si>
  <si>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</si>
  <si>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</si>
  <si>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</si>
  <si>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</si>
  <si>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</si>
  <si>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</si>
  <si>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</si>
  <si>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</si>
  <si>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</si>
  <si>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</si>
  <si>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</si>
  <si>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</si>
  <si>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</si>
  <si>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</si>
  <si>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</si>
  <si>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</si>
  <si>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</si>
  <si>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</si>
  <si>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</si>
  <si>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</si>
  <si>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</si>
  <si>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</si>
  <si>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</si>
  <si>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</si>
  <si>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</si>
  <si>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</si>
  <si>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</si>
  <si>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</si>
  <si>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</si>
  <si>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</si>
  <si>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</si>
  <si>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</si>
  <si>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</si>
  <si>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</si>
  <si>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</si>
  <si>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</si>
  <si>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</si>
  <si>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</si>
  <si>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</si>
  <si>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</si>
  <si>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</si>
  <si>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</si>
  <si>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</si>
  <si>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</si>
  <si>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</si>
  <si>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</si>
  <si>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</si>
  <si>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</si>
  <si>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</si>
  <si>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</si>
  <si>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</si>
  <si>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</si>
  <si>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</si>
  <si>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</si>
  <si>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</si>
  <si>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</si>
  <si>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</si>
  <si>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</si>
  <si>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</si>
  <si>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</si>
  <si>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</si>
  <si>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</si>
  <si>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</si>
  <si>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</si>
  <si>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</si>
  <si>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</si>
  <si>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</si>
  <si>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</si>
  <si>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</si>
  <si>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</si>
  <si>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</si>
  <si>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</si>
  <si>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</si>
  <si>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</si>
  <si>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</si>
  <si>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</si>
  <si>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</si>
  <si>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</si>
  <si>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</si>
  <si>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</si>
  <si>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</si>
  <si>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</si>
  <si>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</si>
  <si>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</si>
  <si>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</si>
  <si>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</si>
  <si>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</si>
  <si>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</si>
  <si>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</si>
  <si>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</si>
  <si>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</si>
  <si>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</si>
  <si>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</si>
  <si>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</si>
  <si>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</si>
  <si>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</si>
  <si>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</si>
  <si>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</si>
  <si>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</si>
  <si>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</si>
  <si>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</si>
  <si>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</si>
  <si>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</si>
  <si>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</si>
  <si>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</si>
  <si>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</si>
  <si>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</si>
  <si>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</si>
  <si>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</si>
  <si>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</si>
  <si>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</si>
  <si>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</si>
  <si>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</si>
  <si>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</si>
  <si>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</si>
  <si>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</si>
  <si>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</si>
  <si>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</si>
  <si>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</si>
  <si>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</si>
  <si>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</si>
  <si>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</si>
  <si>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</si>
  <si>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</si>
  <si>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</si>
  <si>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</si>
  <si>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</si>
  <si>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</si>
  <si>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</si>
  <si>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</si>
  <si>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</si>
  <si>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</si>
  <si>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</si>
  <si>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</si>
  <si>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</si>
  <si>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</si>
  <si>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</si>
  <si>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</si>
  <si>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</si>
  <si>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</si>
  <si>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</si>
  <si>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</si>
  <si>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</si>
  <si>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</si>
  <si>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</si>
  <si>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</si>
  <si>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</si>
  <si>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</si>
  <si>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</si>
  <si>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</si>
  <si>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</si>
  <si>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</si>
  <si>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</si>
  <si>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</si>
  <si>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</si>
  <si>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</si>
  <si>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</si>
  <si>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</si>
  <si>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</si>
  <si>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</si>
  <si>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</si>
  <si>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</si>
  <si>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</si>
  <si>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</si>
  <si>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</si>
  <si>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</si>
  <si>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</si>
  <si>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</si>
  <si>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</si>
  <si>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</si>
  <si>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</si>
  <si>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</si>
  <si>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</si>
  <si>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</si>
  <si>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</si>
  <si>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</si>
  <si>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</si>
  <si>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</si>
  <si>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</si>
  <si>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</si>
  <si>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</si>
  <si>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</si>
  <si>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</si>
  <si>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</si>
  <si>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</si>
  <si>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</si>
  <si>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</si>
  <si>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</si>
  <si>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</si>
  <si>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</si>
  <si>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</si>
  <si>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</si>
  <si>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</si>
  <si>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</si>
  <si>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</si>
  <si>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</si>
  <si>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</si>
  <si>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</si>
  <si>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</si>
  <si>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</si>
  <si>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</si>
  <si>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</si>
  <si>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</si>
  <si>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</si>
  <si>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</si>
  <si>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</si>
  <si>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</si>
  <si>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</si>
  <si>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</si>
  <si>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</si>
  <si>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</si>
  <si>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</si>
  <si>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</si>
  <si>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</si>
  <si>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</si>
  <si>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</si>
  <si>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</si>
  <si>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</si>
  <si>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</si>
  <si>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</si>
  <si>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</si>
  <si>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</si>
  <si>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</si>
  <si>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</si>
  <si>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</si>
  <si>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</si>
  <si>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</si>
  <si>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</si>
  <si>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</si>
  <si>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</si>
  <si>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</si>
  <si>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</si>
  <si>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</si>
  <si>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</si>
  <si>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</si>
  <si>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</si>
  <si>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</si>
  <si>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</si>
  <si>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</si>
  <si>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</si>
  <si>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</si>
  <si>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</si>
  <si>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</si>
  <si>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</si>
  <si>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</si>
  <si>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</si>
  <si>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</si>
  <si>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</si>
  <si>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</si>
  <si>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</si>
  <si>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</si>
  <si>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</si>
  <si>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</si>
  <si>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</si>
  <si>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</si>
  <si>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</si>
  <si>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</si>
  <si>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</si>
  <si>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</si>
  <si>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</si>
  <si>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</si>
  <si>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</si>
  <si>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</si>
  <si>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</si>
  <si>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</si>
  <si>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</si>
  <si>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</si>
  <si>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</si>
  <si>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</si>
  <si>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</si>
  <si>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</si>
  <si>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</si>
  <si>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</si>
  <si>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</si>
  <si>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</si>
  <si>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</si>
  <si>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</si>
  <si>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</si>
  <si>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</si>
  <si>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</si>
  <si>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</si>
  <si>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</si>
  <si>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</si>
  <si>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</si>
  <si>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</si>
  <si>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</si>
  <si>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</si>
  <si>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</si>
  <si>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</si>
  <si>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</si>
  <si>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</si>
  <si>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</si>
  <si>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</si>
  <si>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</si>
  <si>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</si>
  <si>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</si>
  <si>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</si>
  <si>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</si>
  <si>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</si>
  <si>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</si>
  <si>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</si>
  <si>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</si>
  <si>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</si>
  <si>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</si>
  <si>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</si>
  <si>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</si>
  <si>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</si>
  <si>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</si>
  <si>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</si>
  <si>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</si>
  <si>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</si>
  <si>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</si>
  <si>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</si>
  <si>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</si>
  <si>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</si>
  <si>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</si>
  <si>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</si>
  <si>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</si>
  <si>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</si>
  <si>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</si>
  <si>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</si>
  <si>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</si>
  <si>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</si>
  <si>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</si>
  <si>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</si>
  <si>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</si>
  <si>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</si>
  <si>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</si>
  <si>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</si>
  <si>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</si>
  <si>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</si>
  <si>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</si>
  <si>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</si>
  <si>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</si>
  <si>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</si>
  <si>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</si>
  <si>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</si>
  <si>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</si>
  <si>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</si>
  <si>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</si>
  <si>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</si>
  <si>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</si>
  <si>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</si>
  <si>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</si>
  <si>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</si>
  <si>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</si>
  <si>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</si>
  <si>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</si>
  <si>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</si>
  <si>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</si>
  <si>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</si>
  <si>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</si>
  <si>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</si>
  <si>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</si>
  <si>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</si>
  <si>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</si>
  <si>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</si>
  <si>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</si>
  <si>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</si>
  <si>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</si>
  <si>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</si>
  <si>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</si>
  <si>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</si>
  <si>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</si>
  <si>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</si>
  <si>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</si>
  <si>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</si>
  <si>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</si>
  <si>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</si>
  <si>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</si>
  <si>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</si>
  <si>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</si>
  <si>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</si>
  <si>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</si>
  <si>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</si>
  <si>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</si>
  <si>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</si>
  <si>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</si>
  <si>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</si>
  <si>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</si>
  <si>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</si>
  <si>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</si>
  <si>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</si>
  <si>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</si>
  <si>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</si>
  <si>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</si>
  <si>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</si>
  <si>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</si>
  <si>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</si>
  <si>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</si>
  <si>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</si>
  <si>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</si>
  <si>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</si>
  <si>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</si>
  <si>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</si>
  <si>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</si>
  <si>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</si>
  <si>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</si>
  <si>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</si>
  <si>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</si>
  <si>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</si>
  <si>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</si>
  <si>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</si>
  <si>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</si>
  <si>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</si>
  <si>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</si>
  <si>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</si>
  <si>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</si>
  <si>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</si>
  <si>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</si>
  <si>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</si>
  <si>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</si>
  <si>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</si>
  <si>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</si>
  <si>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</si>
  <si>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</si>
  <si>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</si>
  <si>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</si>
  <si>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</si>
  <si>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</si>
  <si>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</si>
  <si>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</si>
  <si>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</si>
  <si>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</si>
  <si>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</si>
  <si>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</si>
  <si>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</si>
  <si>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</si>
  <si>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</si>
  <si>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</si>
  <si>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</si>
  <si>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</si>
  <si>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</si>
  <si>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</si>
  <si>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</si>
  <si>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</si>
  <si>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</si>
  <si>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</si>
  <si>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</si>
  <si>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</si>
  <si>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</si>
  <si>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</si>
  <si>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</si>
  <si>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</si>
  <si>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</si>
  <si>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</si>
  <si>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</si>
  <si>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</si>
  <si>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</si>
  <si>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</si>
  <si>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</si>
  <si>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</si>
  <si>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</si>
  <si>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</si>
  <si>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</si>
  <si>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</si>
  <si>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</si>
  <si>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</si>
  <si>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</si>
  <si>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</si>
  <si>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</si>
  <si>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</si>
  <si>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</si>
  <si>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</si>
  <si>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</si>
  <si>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</si>
  <si>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</si>
  <si>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</si>
  <si>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</si>
  <si>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</si>
  <si>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</si>
  <si>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</si>
  <si>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</si>
  <si>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</si>
  <si>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</si>
  <si>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</si>
  <si>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</si>
  <si>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</si>
  <si>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</si>
  <si>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</si>
  <si>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</si>
  <si>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</si>
  <si>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</si>
  <si>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</si>
  <si>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</si>
  <si>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</si>
  <si>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</si>
  <si>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</si>
  <si>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</si>
  <si>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</si>
  <si>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</si>
  <si>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</si>
  <si>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</si>
  <si>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</si>
  <si>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</si>
  <si>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</si>
  <si>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</si>
  <si>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</si>
  <si>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</si>
  <si>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</si>
  <si>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</si>
  <si>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</si>
  <si>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</si>
  <si>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</si>
  <si>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</si>
  <si>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</si>
  <si>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</si>
  <si>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</si>
  <si>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</si>
  <si>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</si>
  <si>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</si>
  <si>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</si>
  <si>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</si>
  <si>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</si>
  <si>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</si>
  <si>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</si>
  <si>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</si>
  <si>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</si>
  <si>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</si>
  <si>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</si>
  <si>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</si>
  <si>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</si>
  <si>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</si>
  <si>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</si>
  <si>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</si>
  <si>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</si>
  <si>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</si>
  <si>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</si>
  <si>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</si>
  <si>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</si>
  <si>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</si>
  <si>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</si>
  <si>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</si>
  <si>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</si>
  <si>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</si>
  <si>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</si>
  <si>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</si>
  <si>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</si>
  <si>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</si>
  <si>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</si>
  <si>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</si>
  <si>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</si>
  <si>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</si>
  <si>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</si>
  <si>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</si>
  <si>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</si>
  <si>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</si>
  <si>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</si>
  <si>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</si>
  <si>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</si>
  <si>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</si>
  <si>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</si>
  <si>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</si>
  <si>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</si>
  <si>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</si>
  <si>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</si>
  <si>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</si>
  <si>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</si>
  <si>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</si>
  <si>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</si>
  <si>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</si>
  <si>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</si>
  <si>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</si>
  <si>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</si>
  <si>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</si>
  <si>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</si>
  <si>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</si>
  <si>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</si>
  <si>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</si>
  <si>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</si>
  <si>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</si>
  <si>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</si>
  <si>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</si>
  <si>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</si>
  <si>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</si>
  <si>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</si>
  <si>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</si>
  <si>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</si>
  <si>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</si>
  <si>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</si>
  <si>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</si>
  <si>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</si>
  <si>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</si>
  <si>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</si>
  <si>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</si>
  <si>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</si>
  <si>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</si>
  <si>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</si>
  <si>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</si>
  <si>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</si>
  <si>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</si>
  <si>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</si>
  <si>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</si>
  <si>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</si>
  <si>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</si>
  <si>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</si>
  <si>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</si>
  <si>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</si>
  <si>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</si>
  <si>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</si>
  <si>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</si>
  <si>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</si>
  <si>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</si>
  <si>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</si>
  <si>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</si>
  <si>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</si>
  <si>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</si>
  <si>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</si>
  <si>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</si>
  <si>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</si>
  <si>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</si>
  <si>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</si>
  <si>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</si>
  <si>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</si>
  <si>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</si>
  <si>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</si>
  <si>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</si>
  <si>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</si>
  <si>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</si>
  <si>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</si>
  <si>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</si>
  <si>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</si>
  <si>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</si>
  <si>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</si>
  <si>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</si>
  <si>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</si>
  <si>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</si>
  <si>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</si>
  <si>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</si>
  <si>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</si>
  <si>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</si>
  <si>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</si>
  <si>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</si>
  <si>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</si>
  <si>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</si>
  <si>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</si>
  <si>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</si>
  <si>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</si>
  <si>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</si>
  <si>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</si>
  <si>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</si>
  <si>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</si>
  <si>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</si>
  <si>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</si>
  <si>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</si>
  <si>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</si>
  <si>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</si>
  <si>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</si>
  <si>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</si>
  <si>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</si>
  <si>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</si>
  <si>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</si>
  <si>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</si>
  <si>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</si>
  <si>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</si>
  <si>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</si>
  <si>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</si>
  <si>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</si>
  <si>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</si>
  <si>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</si>
  <si>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</si>
  <si>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</si>
  <si>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</si>
  <si>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</si>
  <si>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</si>
  <si>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</si>
  <si>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</si>
  <si>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</si>
  <si>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</si>
  <si>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</si>
  <si>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</si>
  <si>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</si>
  <si>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</si>
  <si>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</si>
  <si>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</si>
  <si>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</si>
  <si>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</si>
  <si>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</si>
  <si>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</si>
  <si>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</si>
  <si>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</si>
  <si>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</si>
  <si>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</si>
  <si>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</si>
  <si>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</si>
  <si>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</si>
  <si>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</si>
  <si>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</si>
  <si>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</si>
  <si>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</si>
  <si>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</si>
  <si>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</si>
  <si>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</si>
  <si>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</si>
  <si>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</si>
  <si>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</si>
  <si>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</si>
  <si>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</si>
  <si>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</si>
  <si>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</si>
  <si>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</si>
  <si>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</si>
  <si>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</si>
  <si>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</si>
  <si>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</si>
  <si>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</si>
  <si>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</si>
  <si>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</si>
  <si>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</si>
  <si>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</si>
  <si>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</si>
  <si>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</si>
  <si>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</si>
  <si>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</si>
  <si>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</si>
  <si>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</si>
  <si>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</si>
  <si>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</si>
  <si>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</si>
  <si>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</si>
  <si>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</si>
  <si>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</si>
  <si>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</si>
  <si>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</si>
  <si>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</si>
  <si>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</si>
  <si>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</si>
  <si>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</si>
  <si>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</si>
  <si>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</si>
  <si>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</si>
  <si>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</si>
  <si>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</si>
  <si>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</si>
  <si>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</si>
  <si>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</si>
  <si>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</si>
  <si>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</si>
  <si>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</si>
  <si>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</si>
  <si>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</si>
  <si>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</si>
  <si>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</si>
  <si>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</si>
  <si>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</si>
  <si>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</si>
  <si>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</si>
  <si>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</si>
  <si>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</si>
  <si>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</si>
  <si>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</si>
  <si>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</si>
  <si>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</si>
  <si>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</si>
  <si>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</si>
  <si>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</si>
  <si>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</si>
  <si>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</si>
  <si>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</si>
  <si>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</si>
  <si>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</si>
  <si>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</si>
  <si>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</si>
  <si>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</si>
  <si>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</si>
  <si>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</si>
  <si>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</si>
  <si>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</si>
  <si>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</si>
  <si>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</si>
  <si>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</si>
  <si>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</si>
  <si>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</si>
  <si>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</si>
  <si>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</si>
  <si>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</si>
  <si>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</si>
  <si>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</si>
  <si>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</si>
  <si>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</si>
  <si>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</si>
  <si>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</si>
  <si>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</si>
  <si>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</si>
  <si>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</si>
  <si>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</si>
  <si>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</si>
  <si>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</si>
  <si>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</si>
  <si>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</si>
  <si>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</si>
  <si>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</si>
  <si>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</si>
  <si>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</si>
  <si>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</si>
  <si>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</si>
  <si>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</si>
  <si>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</si>
  <si>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</si>
  <si>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</si>
  <si>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</si>
  <si>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</si>
  <si>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</si>
  <si>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</si>
  <si>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</si>
  <si>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</si>
  <si>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</si>
  <si>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</si>
  <si>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</si>
  <si>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</si>
  <si>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</si>
  <si>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</si>
  <si>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</si>
  <si>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</si>
  <si>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</si>
  <si>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</si>
  <si>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</si>
  <si>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</si>
  <si>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</si>
  <si>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</si>
  <si>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</si>
  <si>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</si>
  <si>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</si>
  <si>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</si>
  <si>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</si>
  <si>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</si>
  <si>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</si>
  <si>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</si>
  <si>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</si>
  <si>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</si>
  <si>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</si>
  <si>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</si>
  <si>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</si>
  <si>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</si>
  <si>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</si>
  <si>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</si>
  <si>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</si>
  <si>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</si>
  <si>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</si>
  <si>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</si>
  <si>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</si>
  <si>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</si>
  <si>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</si>
  <si>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</si>
  <si>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</si>
  <si>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</si>
  <si>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</si>
  <si>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</si>
  <si>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</si>
  <si>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</si>
  <si>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</si>
  <si>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</si>
  <si>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</si>
  <si>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</si>
  <si>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</si>
  <si>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</si>
  <si>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</si>
  <si>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</si>
  <si>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</si>
  <si>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</si>
  <si>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</si>
  <si>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</si>
  <si>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</si>
  <si>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</si>
  <si>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</si>
  <si>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</si>
  <si>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</si>
  <si>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</si>
  <si>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</si>
  <si>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</si>
  <si>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</si>
  <si>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</si>
  <si>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</si>
  <si>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</si>
  <si>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</si>
  <si>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</si>
  <si>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</si>
  <si>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</si>
  <si>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</si>
  <si>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</si>
  <si>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</si>
  <si>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</si>
  <si>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</si>
  <si>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</si>
  <si>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</si>
  <si>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</si>
  <si>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</si>
  <si>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</si>
  <si>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</si>
  <si>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</si>
  <si>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</si>
  <si>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</si>
  <si>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</si>
  <si>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</si>
  <si>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</si>
  <si>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</si>
  <si>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</si>
  <si>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</si>
  <si>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</si>
  <si>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</si>
  <si>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</si>
  <si>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</si>
  <si>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</si>
  <si>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</si>
  <si>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</si>
  <si>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</si>
  <si>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</si>
  <si>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</si>
  <si>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</si>
  <si>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</si>
  <si>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</si>
  <si>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</si>
  <si>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</si>
  <si>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</si>
  <si>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</si>
  <si>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</si>
  <si>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</si>
  <si>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</si>
  <si>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</si>
  <si>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</si>
  <si>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</si>
  <si>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</si>
  <si>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</si>
  <si>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</si>
  <si>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</si>
  <si>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</si>
  <si>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</si>
  <si>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</si>
  <si>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</si>
  <si>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</si>
  <si>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</si>
  <si>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</si>
  <si>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</si>
  <si>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</si>
  <si>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</si>
  <si>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</si>
  <si>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</si>
  <si>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</si>
  <si>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</si>
  <si>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</si>
  <si>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</si>
  <si>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</si>
  <si>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</si>
  <si>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</si>
  <si>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</si>
  <si>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</si>
  <si>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</si>
  <si>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</si>
  <si>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</si>
  <si>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</si>
  <si>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</si>
  <si>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</si>
  <si>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</si>
  <si>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</si>
  <si>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</si>
  <si>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</si>
  <si>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</si>
  <si>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</si>
  <si>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</si>
  <si>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</si>
  <si>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</si>
  <si>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</si>
  <si>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</si>
  <si>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</si>
  <si>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</si>
  <si>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</si>
  <si>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</si>
  <si>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</si>
  <si>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</si>
  <si>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</si>
  <si>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</si>
  <si>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</si>
  <si>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</si>
  <si>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</si>
  <si>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</si>
  <si>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</si>
  <si>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</si>
  <si>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</si>
  <si>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</si>
  <si>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</si>
  <si>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</si>
  <si>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</si>
  <si>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</si>
  <si>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</si>
  <si>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</si>
  <si>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</si>
  <si>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</si>
  <si>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</si>
  <si>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</si>
  <si>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</si>
  <si>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</si>
  <si>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</si>
  <si>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</si>
  <si>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</si>
  <si>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</si>
  <si>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</si>
  <si>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</si>
  <si>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</si>
  <si>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</si>
  <si>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</si>
  <si>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</si>
  <si>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</si>
  <si>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</si>
  <si>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</si>
  <si>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</si>
  <si>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</si>
  <si>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</si>
  <si>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</si>
  <si>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</si>
  <si>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</si>
  <si>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</si>
  <si>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</si>
  <si>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</si>
  <si>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</si>
  <si>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</si>
  <si>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</si>
  <si>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</si>
  <si>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</si>
  <si>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</si>
  <si>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</si>
  <si>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</si>
  <si>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</si>
  <si>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</si>
  <si>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</si>
  <si>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</si>
  <si>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</si>
  <si>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</si>
  <si>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</si>
  <si>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</si>
  <si>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</si>
  <si>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</si>
  <si>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</si>
  <si>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</si>
  <si>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</si>
  <si>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</si>
  <si>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</si>
  <si>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</si>
  <si>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</si>
  <si>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</si>
  <si>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</si>
  <si>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</si>
  <si>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</si>
  <si>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</si>
  <si>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</si>
  <si>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</si>
  <si>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</si>
  <si>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</si>
  <si>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</si>
  <si>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</si>
  <si>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</si>
  <si>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</si>
  <si>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</si>
  <si>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</si>
  <si>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</si>
  <si>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</si>
  <si>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</si>
  <si>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</si>
  <si>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</si>
  <si>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</si>
  <si>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</si>
  <si>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</si>
  <si>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</si>
  <si>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</si>
  <si>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</si>
  <si>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</si>
  <si>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</si>
  <si>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</si>
  <si>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</si>
  <si>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</si>
  <si>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</si>
  <si>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</si>
  <si>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</si>
  <si>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</si>
  <si>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</si>
  <si>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</si>
  <si>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</si>
  <si>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</si>
  <si>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</si>
  <si>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</si>
  <si>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</si>
  <si>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</si>
  <si>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</si>
  <si>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</si>
  <si>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</si>
  <si>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</si>
  <si>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</si>
  <si>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</si>
  <si>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</si>
  <si>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</si>
  <si>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</si>
  <si>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</si>
  <si>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</si>
  <si>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</si>
  <si>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</si>
  <si>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</si>
  <si>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</si>
  <si>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</si>
  <si>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</si>
  <si>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</si>
  <si>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</si>
  <si>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</si>
  <si>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</si>
  <si>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</si>
  <si>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</si>
  <si>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</si>
  <si>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</si>
  <si>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</si>
  <si>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</si>
  <si>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</si>
  <si>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</si>
  <si>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</si>
  <si>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</si>
  <si>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</si>
  <si>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</si>
  <si>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</si>
  <si>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</si>
  <si>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</si>
  <si>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</si>
  <si>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</si>
  <si>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</si>
  <si>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</si>
  <si>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</si>
  <si>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</si>
  <si>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</si>
  <si>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</si>
  <si>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</si>
  <si>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</si>
  <si>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</si>
  <si>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</si>
  <si>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</si>
  <si>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</si>
  <si>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</si>
  <si>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</si>
  <si>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</si>
  <si>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</si>
  <si>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</si>
  <si>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</si>
  <si>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</si>
  <si>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</si>
  <si>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</si>
  <si>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</si>
  <si>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</si>
  <si>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</si>
  <si>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</si>
  <si>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</si>
  <si>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</si>
  <si>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</si>
  <si>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</si>
  <si>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</si>
  <si>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</si>
  <si>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</si>
  <si>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</si>
  <si>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</si>
  <si>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</si>
  <si>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</si>
  <si>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</si>
  <si>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</si>
  <si>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</si>
  <si>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</si>
  <si>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</si>
  <si>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</si>
  <si>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</si>
  <si>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</si>
  <si>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</si>
  <si>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</si>
  <si>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</si>
  <si>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</si>
  <si>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</si>
  <si>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</si>
  <si>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</si>
  <si>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</si>
  <si>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</si>
  <si>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</si>
  <si>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</si>
  <si>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</si>
  <si>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</si>
  <si>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</si>
  <si>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</si>
  <si>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</si>
  <si>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</si>
  <si>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</si>
  <si>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</si>
  <si>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</si>
  <si>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</si>
  <si>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</si>
  <si>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</si>
  <si>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</si>
  <si>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</si>
  <si>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</si>
  <si>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</si>
  <si>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</si>
  <si>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</si>
  <si>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</si>
  <si>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</si>
  <si>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</si>
  <si>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</si>
  <si>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</si>
  <si>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</si>
  <si>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</si>
  <si>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</si>
  <si>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</si>
  <si>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</si>
  <si>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</si>
  <si>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</si>
  <si>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</si>
  <si>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</si>
  <si>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</si>
  <si>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</si>
  <si>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</si>
  <si>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</si>
  <si>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</si>
  <si>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</si>
  <si>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</si>
  <si>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</si>
  <si>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</si>
  <si>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</si>
  <si>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</si>
  <si>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</si>
  <si>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</si>
  <si>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</si>
  <si>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</si>
  <si>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</si>
  <si>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</si>
  <si>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</si>
  <si>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</si>
  <si>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</si>
  <si>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</si>
  <si>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</si>
  <si>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</si>
  <si>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</si>
  <si>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</si>
  <si>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</si>
  <si>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</si>
  <si>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</si>
  <si>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</si>
  <si>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</si>
  <si>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</si>
  <si>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</si>
  <si>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</si>
  <si>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</si>
  <si>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</si>
  <si>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</si>
  <si>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</si>
  <si>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</si>
  <si>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</si>
  <si>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</si>
  <si>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</si>
  <si>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</si>
  <si>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</si>
  <si>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</si>
  <si>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</si>
  <si>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</si>
  <si>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</si>
  <si>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</si>
  <si>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</si>
  <si>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</si>
  <si>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</si>
  <si>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</si>
  <si>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</si>
  <si>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</si>
  <si>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</si>
  <si>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</si>
  <si>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</si>
  <si>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</si>
  <si>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</si>
  <si>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</si>
  <si>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</si>
  <si>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</si>
  <si>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</si>
  <si>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</si>
  <si>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</si>
  <si>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</si>
  <si>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</si>
  <si>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</si>
  <si>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</si>
  <si>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</si>
  <si>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</si>
  <si>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</si>
  <si>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</si>
  <si>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</si>
  <si>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</si>
  <si>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</si>
  <si>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</si>
  <si>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</si>
  <si>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</si>
  <si>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</si>
  <si>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</si>
  <si>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</si>
  <si>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</si>
  <si>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</si>
  <si>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</si>
  <si>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</si>
  <si>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</si>
  <si>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</si>
  <si>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</si>
  <si>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</si>
  <si>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</si>
  <si>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</si>
  <si>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</si>
  <si>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</si>
  <si>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</si>
  <si>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</si>
  <si>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</si>
  <si>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</si>
  <si>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</si>
  <si>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</si>
  <si>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</si>
  <si>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</si>
  <si>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</si>
  <si>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</si>
  <si>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</si>
  <si>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</si>
  <si>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</si>
  <si>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</si>
  <si>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</si>
  <si>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</si>
  <si>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</si>
  <si>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</si>
  <si>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</si>
  <si>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</si>
  <si>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</si>
  <si>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</si>
  <si>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</si>
  <si>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</si>
  <si>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</si>
  <si>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</si>
  <si>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</si>
  <si>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</si>
  <si>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</si>
  <si>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</si>
  <si>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</si>
  <si>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</si>
  <si>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</si>
  <si>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</si>
  <si>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</si>
  <si>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</si>
  <si>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</si>
  <si>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</si>
  <si>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</si>
  <si>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</si>
  <si>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</si>
  <si>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</si>
  <si>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</si>
  <si>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</si>
  <si>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</si>
  <si>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</si>
  <si>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</si>
  <si>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</si>
  <si>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</si>
  <si>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</si>
  <si>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</si>
  <si>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</si>
  <si>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</si>
  <si>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</si>
  <si>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</si>
  <si>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</si>
  <si>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</si>
  <si>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</si>
  <si>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</si>
  <si>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</si>
  <si>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</si>
  <si>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</si>
  <si>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</si>
  <si>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</si>
  <si>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</si>
  <si>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</si>
  <si>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</si>
  <si>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</si>
  <si>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</si>
  <si>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</si>
  <si>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</si>
  <si>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</si>
  <si>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</si>
  <si>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</si>
  <si>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</si>
  <si>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</si>
  <si>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</si>
  <si>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</si>
  <si>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</si>
  <si>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</si>
  <si>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</si>
  <si>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</si>
  <si>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</si>
  <si>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</si>
  <si>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</si>
  <si>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</si>
  <si>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</si>
  <si>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</si>
  <si>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</si>
  <si>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</si>
  <si>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</si>
  <si>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</si>
  <si>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</si>
  <si>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</si>
  <si>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</si>
  <si>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</si>
  <si>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</si>
  <si>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</si>
  <si>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</si>
  <si>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</si>
  <si>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</si>
  <si>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</si>
  <si>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</si>
  <si>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</si>
  <si>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</si>
  <si>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</si>
  <si>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</si>
  <si>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</si>
  <si>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</si>
  <si>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</si>
  <si>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</si>
  <si>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</si>
  <si>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</si>
  <si>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</si>
  <si>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</si>
  <si>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</si>
  <si>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</si>
  <si>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</si>
  <si>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</si>
  <si>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</si>
  <si>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</si>
  <si>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</si>
  <si>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</si>
  <si>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</si>
  <si>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</si>
  <si>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</si>
  <si>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</si>
  <si>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</si>
  <si>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</si>
  <si>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</si>
  <si>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</si>
  <si>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</si>
  <si>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</si>
  <si>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</si>
  <si>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</si>
  <si>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</si>
  <si>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</si>
  <si>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</si>
  <si>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</si>
  <si>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</si>
  <si>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</si>
  <si>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</si>
  <si>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</si>
  <si>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</si>
  <si>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</si>
  <si>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</si>
  <si>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</si>
  <si>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</si>
  <si>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</si>
  <si>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</si>
  <si>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</si>
  <si>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</si>
  <si>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</si>
  <si>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</si>
  <si>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</si>
  <si>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</si>
  <si>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</si>
  <si>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</si>
  <si>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</si>
  <si>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</si>
  <si>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</si>
  <si>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</si>
  <si>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</si>
  <si>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</si>
  <si>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</si>
  <si>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</si>
  <si>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</si>
  <si>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</si>
  <si>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</si>
  <si>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</si>
  <si>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</si>
  <si>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</si>
  <si>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</si>
  <si>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</si>
  <si>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</si>
  <si>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</si>
  <si>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</si>
  <si>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</si>
  <si>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</si>
  <si>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</si>
  <si>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</si>
  <si>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</si>
  <si>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</si>
  <si>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</si>
  <si>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</si>
  <si>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</si>
  <si>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</si>
  <si>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</si>
  <si>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</si>
  <si>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</si>
  <si>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</si>
  <si>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</si>
  <si>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</si>
  <si>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</si>
  <si>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</si>
  <si>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</si>
  <si>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</si>
  <si>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</si>
  <si>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</si>
  <si>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</si>
  <si>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</si>
  <si>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</si>
  <si>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</si>
  <si>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</si>
  <si>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</si>
  <si>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</si>
  <si>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</si>
  <si>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</si>
  <si>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</si>
  <si>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</si>
  <si>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</si>
  <si>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</si>
  <si>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</si>
  <si>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</si>
  <si>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</si>
  <si>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</si>
  <si>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</si>
  <si>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</si>
  <si>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</si>
  <si>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</si>
  <si>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</si>
  <si>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</si>
  <si>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</si>
  <si>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</si>
  <si>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</si>
  <si>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</si>
  <si>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</si>
  <si>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</si>
  <si>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</si>
  <si>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</si>
  <si>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</si>
  <si>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</si>
  <si>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</si>
  <si>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</si>
  <si>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</si>
  <si>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</si>
  <si>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</si>
  <si>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</si>
  <si>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</si>
  <si>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</si>
  <si>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</si>
  <si>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</si>
  <si>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</si>
  <si>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</si>
  <si>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</si>
  <si>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</si>
  <si>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</si>
  <si>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</si>
  <si>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</si>
  <si>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</si>
  <si>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</si>
  <si>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</si>
  <si>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</si>
  <si>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</si>
  <si>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</si>
  <si>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</si>
  <si>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</si>
  <si>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</si>
  <si>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</si>
  <si>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</si>
  <si>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</si>
  <si>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</si>
  <si>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</si>
  <si>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</si>
  <si>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</si>
  <si>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</si>
  <si>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</si>
  <si>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</si>
  <si>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</si>
  <si>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</si>
  <si>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</si>
  <si>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</si>
  <si>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</si>
  <si>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</si>
  <si>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</si>
  <si>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</si>
  <si>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</si>
  <si>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</si>
  <si>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</si>
  <si>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</si>
  <si>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</si>
  <si>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</si>
  <si>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</si>
  <si>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</si>
  <si>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</si>
  <si>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</si>
  <si>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</si>
  <si>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</si>
  <si>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</si>
  <si>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</si>
  <si>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</si>
  <si>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</si>
  <si>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</si>
  <si>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</si>
  <si>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</si>
  <si>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</si>
  <si>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</si>
  <si>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</si>
  <si>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</si>
  <si>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</si>
  <si>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</si>
  <si>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</si>
  <si>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</si>
  <si>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</si>
  <si>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</si>
  <si>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</si>
  <si>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</si>
  <si>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</si>
  <si>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</si>
  <si>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</si>
  <si>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</si>
  <si>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</si>
  <si>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</si>
  <si>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</si>
  <si>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</si>
  <si>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</si>
  <si>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</si>
  <si>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</si>
  <si>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</si>
  <si>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</si>
  <si>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</si>
  <si>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</si>
  <si>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</si>
  <si>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</si>
  <si>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</si>
  <si>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</si>
  <si>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</si>
  <si>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</si>
  <si>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</si>
  <si>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</si>
  <si>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</si>
  <si>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</si>
  <si>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</si>
  <si>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</si>
  <si>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</si>
  <si>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</si>
  <si>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</si>
  <si>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</si>
  <si>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</si>
  <si>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</si>
  <si>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</si>
  <si>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</si>
  <si>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</si>
  <si>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</si>
  <si>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</si>
  <si>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</si>
  <si>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</si>
  <si>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</si>
  <si>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</si>
  <si>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</si>
  <si>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</si>
  <si>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</si>
  <si>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</si>
  <si>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</si>
  <si>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</si>
  <si>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</si>
  <si>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</si>
  <si>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</si>
  <si>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</si>
  <si>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</si>
  <si>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</si>
  <si>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</si>
  <si>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</si>
  <si>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</si>
  <si>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</si>
  <si>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</si>
  <si>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</si>
  <si>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</si>
  <si>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</si>
  <si>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</si>
  <si>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</si>
  <si>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</si>
  <si>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</si>
  <si>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</si>
  <si>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</si>
  <si>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</si>
  <si>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</si>
  <si>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</si>
  <si>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</si>
  <si>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</si>
  <si>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</si>
  <si>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</si>
  <si>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</si>
  <si>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</si>
  <si>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</si>
  <si>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</si>
  <si>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</si>
  <si>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</si>
  <si>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</si>
  <si>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</si>
  <si>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</si>
  <si>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</si>
  <si>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</si>
  <si>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</si>
  <si>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</si>
  <si>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</si>
  <si>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</si>
  <si>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</si>
  <si>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</si>
  <si>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</si>
  <si>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</si>
  <si>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</si>
  <si>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</si>
  <si>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</si>
  <si>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</si>
  <si>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</si>
  <si>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</si>
  <si>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</si>
  <si>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</si>
  <si>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</si>
  <si>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</si>
  <si>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</si>
  <si>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</si>
  <si>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</si>
  <si>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</si>
  <si>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</si>
  <si>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</si>
  <si>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</si>
  <si>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</si>
  <si>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</si>
  <si>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</si>
  <si>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</si>
  <si>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</si>
  <si>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</si>
  <si>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</si>
  <si>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</si>
  <si>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</si>
  <si>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</si>
  <si>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</si>
  <si>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</si>
  <si>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</si>
  <si>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</si>
  <si>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</si>
  <si>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</si>
  <si>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</si>
  <si>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</si>
  <si>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</si>
  <si>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</si>
  <si>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</si>
  <si>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</si>
  <si>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</si>
  <si>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</si>
  <si>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</si>
  <si>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</si>
  <si>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</si>
  <si>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</si>
  <si>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</si>
  <si>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</si>
  <si>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</si>
  <si>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</si>
  <si>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</si>
  <si>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</si>
  <si>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</si>
  <si>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</si>
  <si>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</si>
  <si>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</si>
  <si>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</si>
  <si>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</si>
  <si>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</si>
  <si>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</si>
  <si>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</si>
  <si>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</si>
  <si>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</si>
  <si>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</si>
  <si>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</si>
  <si>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</si>
  <si>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</si>
  <si>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</si>
  <si>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</si>
  <si>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</si>
  <si>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</si>
  <si>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</si>
  <si>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</si>
  <si>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</si>
  <si>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</si>
  <si>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</si>
  <si>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</si>
  <si>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</si>
  <si>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</si>
  <si>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</si>
  <si>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</si>
  <si>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</si>
  <si>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</si>
  <si>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</si>
  <si>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</si>
  <si>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</si>
  <si>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</si>
  <si>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</si>
  <si>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</si>
  <si>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</si>
  <si>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</si>
  <si>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</si>
  <si>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</si>
  <si>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</si>
  <si>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</si>
  <si>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</si>
  <si>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</si>
  <si>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</si>
  <si>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</si>
  <si>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</si>
  <si>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</si>
  <si>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</si>
  <si>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</si>
  <si>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</si>
  <si>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</si>
  <si>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</si>
  <si>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</si>
  <si>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</si>
  <si>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</si>
  <si>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</si>
  <si>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</si>
  <si>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</si>
  <si>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</si>
  <si>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</si>
  <si>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</si>
  <si>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</si>
  <si>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</si>
  <si>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</si>
  <si>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</si>
  <si>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</si>
  <si>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</si>
  <si>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</si>
  <si>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</si>
  <si>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</si>
  <si>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</si>
  <si>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</si>
  <si>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</si>
  <si>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</si>
  <si>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</si>
  <si>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</si>
  <si>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</si>
  <si>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</si>
  <si>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</si>
  <si>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</si>
  <si>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</si>
  <si>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</si>
  <si>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</si>
  <si>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</si>
  <si>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</si>
  <si>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</si>
  <si>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</si>
  <si>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</si>
  <si>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</si>
  <si>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</si>
  <si>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</si>
  <si>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</si>
  <si>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</si>
  <si>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</si>
  <si>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</si>
  <si>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</si>
  <si>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</si>
  <si>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</si>
  <si>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</si>
  <si>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</si>
  <si>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</si>
  <si>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</si>
  <si>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</si>
  <si>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</si>
  <si>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</si>
  <si>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</si>
  <si>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</si>
  <si>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</si>
  <si>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</si>
  <si>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</si>
  <si>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</si>
  <si>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</si>
  <si>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</si>
  <si>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</si>
  <si>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</si>
  <si>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</si>
  <si>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</si>
  <si>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</si>
  <si>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</si>
  <si>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</si>
  <si>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</si>
  <si>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</si>
  <si>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</si>
  <si>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</si>
  <si>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</si>
  <si>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</si>
  <si>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</si>
  <si>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</si>
  <si>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</si>
  <si>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</si>
  <si>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</si>
  <si>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</si>
  <si>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</si>
  <si>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</si>
  <si>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</si>
  <si>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</si>
  <si>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</si>
  <si>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</si>
  <si>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</si>
  <si>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</si>
  <si>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</si>
  <si>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</si>
  <si>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</si>
  <si>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</si>
  <si>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</si>
  <si>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</si>
  <si>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</si>
  <si>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</si>
  <si>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</si>
  <si>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</si>
  <si>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</si>
  <si>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</si>
  <si>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</si>
  <si>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</si>
  <si>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</si>
  <si>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</si>
  <si>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</si>
  <si>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</si>
  <si>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</si>
  <si>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</si>
  <si>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</si>
  <si>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</si>
  <si>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</si>
  <si>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</si>
  <si>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</si>
  <si>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</si>
  <si>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</si>
  <si>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</si>
  <si>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</si>
  <si>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</si>
  <si>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</si>
  <si>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</si>
  <si>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</si>
  <si>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</si>
  <si>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</si>
  <si>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</si>
  <si>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</si>
  <si>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</si>
  <si>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</si>
  <si>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</si>
  <si>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</si>
  <si>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</si>
  <si>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</si>
  <si>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</si>
  <si>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</si>
  <si>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</si>
  <si>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</si>
  <si>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</si>
  <si>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</si>
  <si>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</si>
  <si>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</si>
  <si>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</si>
  <si>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</si>
  <si>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</si>
  <si>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</si>
  <si>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</si>
  <si>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</si>
  <si>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</si>
  <si>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</si>
  <si>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</si>
  <si>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</si>
  <si>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</si>
  <si>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</si>
  <si>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</si>
  <si>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</si>
  <si>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</si>
  <si>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</si>
  <si>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</si>
  <si>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</si>
  <si>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</si>
  <si>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</si>
  <si>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</si>
  <si>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</si>
  <si>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</si>
  <si>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</si>
  <si>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</si>
  <si>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</si>
  <si>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</si>
  <si>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</si>
  <si>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</si>
  <si>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</si>
  <si>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</si>
  <si>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</si>
  <si>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</si>
  <si>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</si>
  <si>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</si>
  <si>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</si>
  <si>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</si>
  <si>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</si>
  <si>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</si>
  <si>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</si>
  <si>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</si>
  <si>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</si>
  <si>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</si>
  <si>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</si>
  <si>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</si>
  <si>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</si>
  <si>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</si>
  <si>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</si>
  <si>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</si>
  <si>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</si>
  <si>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</si>
  <si>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</si>
  <si>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</si>
  <si>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</si>
  <si>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</si>
  <si>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</si>
  <si>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</si>
  <si>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</si>
  <si>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</si>
  <si>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</si>
  <si>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</si>
  <si>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</si>
  <si>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</si>
  <si>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</si>
  <si>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</si>
  <si>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</si>
  <si>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</si>
  <si>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</si>
  <si>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</si>
  <si>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</si>
  <si>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</si>
  <si>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</si>
  <si>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</si>
  <si>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</si>
  <si>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</si>
  <si>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</si>
  <si>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</si>
  <si>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</si>
  <si>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</si>
  <si>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</si>
  <si>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</si>
  <si>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</si>
  <si>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</si>
  <si>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</si>
  <si>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</si>
  <si>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</si>
  <si>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</si>
  <si>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</si>
  <si>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</si>
  <si>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</si>
  <si>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</si>
  <si>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</si>
  <si>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</si>
  <si>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</si>
  <si>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</si>
  <si>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</si>
  <si>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</si>
  <si>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</si>
  <si>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</si>
  <si>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</si>
  <si>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</si>
  <si>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</si>
  <si>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</si>
  <si>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</si>
  <si>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</si>
  <si>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</si>
  <si>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</si>
  <si>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</si>
  <si>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</si>
  <si>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</si>
  <si>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</si>
  <si>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</si>
  <si>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</si>
  <si>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</si>
  <si>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</si>
  <si>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</si>
  <si>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</si>
  <si>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</si>
  <si>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</si>
  <si>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</si>
  <si>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</si>
  <si>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</si>
  <si>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</si>
  <si>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</si>
  <si>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</si>
  <si>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</si>
  <si>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</si>
  <si>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</si>
  <si>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</si>
  <si>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</si>
  <si>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</si>
  <si>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</si>
  <si>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</si>
  <si>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</si>
  <si>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</si>
  <si>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</si>
  <si>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</si>
  <si>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</si>
  <si>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</si>
  <si>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</si>
  <si>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</si>
  <si>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</si>
  <si>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</si>
  <si>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</si>
  <si>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</si>
  <si>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</si>
  <si>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</si>
  <si>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</si>
  <si>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</si>
  <si>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</si>
  <si>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</si>
  <si>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</si>
  <si>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</si>
  <si>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</si>
  <si>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</si>
  <si>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</si>
  <si>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</si>
  <si>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</si>
  <si>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</si>
  <si>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</si>
  <si>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</si>
  <si>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</si>
  <si>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</si>
  <si>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</si>
  <si>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</si>
  <si>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</si>
  <si>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</si>
  <si>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</si>
  <si>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</si>
  <si>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</si>
  <si>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</si>
  <si>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</si>
  <si>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</si>
  <si>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</si>
  <si>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</si>
  <si>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</si>
  <si>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</si>
  <si>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</si>
  <si>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</si>
  <si>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</si>
  <si>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</si>
  <si>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</si>
  <si>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</si>
  <si>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</si>
  <si>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</si>
  <si>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</si>
  <si>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</si>
  <si>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</si>
  <si>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</si>
  <si>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</si>
  <si>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</si>
  <si>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</si>
  <si>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</si>
  <si>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</si>
  <si>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</si>
  <si>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</si>
  <si>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</si>
  <si>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</si>
  <si>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</si>
  <si>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</si>
  <si>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</si>
  <si>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</si>
  <si>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</si>
  <si>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</si>
  <si>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</si>
  <si>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</si>
  <si>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</si>
  <si>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</si>
  <si>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</si>
  <si>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</si>
  <si>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</si>
  <si>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</si>
  <si>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</si>
  <si>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</si>
  <si>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</si>
  <si>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</si>
  <si>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</si>
  <si>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</si>
  <si>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</si>
  <si>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</si>
  <si>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</si>
  <si>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</si>
  <si>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</si>
  <si>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</si>
  <si>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</si>
  <si>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</si>
  <si>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</si>
  <si>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</si>
  <si>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</si>
  <si>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</si>
  <si>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</si>
  <si>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</si>
  <si>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</si>
  <si>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</si>
  <si>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</si>
  <si>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</si>
  <si>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</si>
  <si>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</si>
  <si>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</si>
  <si>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</si>
  <si>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</si>
  <si>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</si>
  <si>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</si>
  <si>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</si>
  <si>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</si>
  <si>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</si>
  <si>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</si>
  <si>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</si>
  <si>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</si>
  <si>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</si>
  <si>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</si>
  <si>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</si>
  <si>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</si>
  <si>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</si>
  <si>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</si>
  <si>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</si>
  <si>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</si>
  <si>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</si>
  <si>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</si>
  <si>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</si>
  <si>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</si>
  <si>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</si>
  <si>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</si>
  <si>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</si>
  <si>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</si>
  <si>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</si>
  <si>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</si>
  <si>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</si>
  <si>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</si>
  <si>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</si>
  <si>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</si>
  <si>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</si>
  <si>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</si>
  <si>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</si>
  <si>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</si>
  <si>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</si>
  <si>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</si>
  <si>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</si>
  <si>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</si>
  <si>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</si>
  <si>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</si>
  <si>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</si>
  <si>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</si>
  <si>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</si>
  <si>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</si>
  <si>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</si>
  <si>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</si>
  <si>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</si>
  <si>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</si>
  <si>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</si>
  <si>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</si>
  <si>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</si>
  <si>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</si>
  <si>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</si>
  <si>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</si>
  <si>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</si>
  <si>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</si>
  <si>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</si>
  <si>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</si>
  <si>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</si>
  <si>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</si>
  <si>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</si>
  <si>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</si>
  <si>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</si>
  <si>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</si>
  <si>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</si>
  <si>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</si>
  <si>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</si>
  <si>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</si>
  <si>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</si>
  <si>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</si>
  <si>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</si>
  <si>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</si>
  <si>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</si>
  <si>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</si>
  <si>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</si>
  <si>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</si>
  <si>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</si>
  <si>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</si>
  <si>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</si>
  <si>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</si>
  <si>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</si>
  <si>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</si>
  <si>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</si>
  <si>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</si>
  <si>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</si>
  <si>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</si>
  <si>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</si>
  <si>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</si>
  <si>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</si>
  <si>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</si>
  <si>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</si>
  <si>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</si>
  <si>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</si>
  <si>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</si>
  <si>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</si>
  <si>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</si>
  <si>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</si>
  <si>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</si>
  <si>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</si>
  <si>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</si>
  <si>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</si>
  <si>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</si>
  <si>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</si>
  <si>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</si>
  <si>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</si>
  <si>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</si>
  <si>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</si>
  <si>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</si>
  <si>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</si>
  <si>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</si>
  <si>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</si>
  <si>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</si>
  <si>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</si>
  <si>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</si>
  <si>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</si>
  <si>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</si>
  <si>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</si>
  <si>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</si>
  <si>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</si>
  <si>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</si>
  <si>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</si>
  <si>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</si>
  <si>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</si>
  <si>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</si>
  <si>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</si>
  <si>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</si>
  <si>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</si>
  <si>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</si>
  <si>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</si>
  <si>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</si>
  <si>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</si>
  <si>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</si>
  <si>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</si>
  <si>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</si>
  <si>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</si>
  <si>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</si>
  <si>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</si>
  <si>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</si>
  <si>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</si>
  <si>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</si>
  <si>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</si>
  <si>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</si>
  <si>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</si>
  <si>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</si>
  <si>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</si>
  <si>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</si>
  <si>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</si>
  <si>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</si>
  <si>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</si>
  <si>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</si>
  <si>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</si>
  <si>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</si>
  <si>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</si>
  <si>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</si>
  <si>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</si>
  <si>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</si>
  <si>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</si>
  <si>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</si>
  <si>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</si>
  <si>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</si>
  <si>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</si>
  <si>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</si>
  <si>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</si>
  <si>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</si>
  <si>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</si>
  <si>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</si>
  <si>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</si>
  <si>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</si>
  <si>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</si>
  <si>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</si>
  <si>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</si>
  <si>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</si>
  <si>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</si>
  <si>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</si>
  <si>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</si>
  <si>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</si>
  <si>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</si>
  <si>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</si>
  <si>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</si>
  <si>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</si>
  <si>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</si>
  <si>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</si>
  <si>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</si>
  <si>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</si>
  <si>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</si>
  <si>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</si>
  <si>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</si>
  <si>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</si>
  <si>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</si>
  <si>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</si>
  <si>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</si>
  <si>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</si>
  <si>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</si>
  <si>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</si>
  <si>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</si>
  <si>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</si>
  <si>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</si>
  <si>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</si>
  <si>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</si>
  <si>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</si>
  <si>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</si>
  <si>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</si>
  <si>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</si>
  <si>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</si>
  <si>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</si>
  <si>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</si>
  <si>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</si>
  <si>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</si>
  <si>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</si>
  <si>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</si>
  <si>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</si>
  <si>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</si>
  <si>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</si>
  <si>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</si>
  <si>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</si>
  <si>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</si>
  <si>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</si>
  <si>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</si>
  <si>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</si>
  <si>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</si>
  <si>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</si>
  <si>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</si>
  <si>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</si>
  <si>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</si>
  <si>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</si>
  <si>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</si>
  <si>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</si>
  <si>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</si>
  <si>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</si>
  <si>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</si>
  <si>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</si>
  <si>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</si>
  <si>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</si>
  <si>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</si>
  <si>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</si>
  <si>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</si>
  <si>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</si>
  <si>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</si>
  <si>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</si>
  <si>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</si>
  <si>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</si>
  <si>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</si>
  <si>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</si>
  <si>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</si>
  <si>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</si>
  <si>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</si>
  <si>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</si>
  <si>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</si>
  <si>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</si>
  <si>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</si>
  <si>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</si>
  <si>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</si>
  <si>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</si>
  <si>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</si>
  <si>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</si>
  <si>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</si>
  <si>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</si>
  <si>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</si>
  <si>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</si>
  <si>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</si>
  <si>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</si>
  <si>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</si>
  <si>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</si>
  <si>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</si>
  <si>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</si>
  <si>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</si>
  <si>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</si>
  <si>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</si>
  <si>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</si>
  <si>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</si>
  <si>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</si>
  <si>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</si>
  <si>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</si>
  <si>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</si>
  <si>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</si>
  <si>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</si>
  <si>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</si>
  <si>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</si>
  <si>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</si>
  <si>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</si>
  <si>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</si>
  <si>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</si>
  <si>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</si>
  <si>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</si>
  <si>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</si>
  <si>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</si>
  <si>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</si>
  <si>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</si>
  <si>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</si>
  <si>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</si>
  <si>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</si>
  <si>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</si>
  <si>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</si>
  <si>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</si>
  <si>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</si>
  <si>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</si>
  <si>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</si>
  <si>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</si>
  <si>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</si>
  <si>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</si>
  <si>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</si>
  <si>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</si>
  <si>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</si>
  <si>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</si>
  <si>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</si>
  <si>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</si>
  <si>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</si>
  <si>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</si>
  <si>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</si>
  <si>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</si>
  <si>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</si>
  <si>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</si>
  <si>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</si>
  <si>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</si>
  <si>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</si>
  <si>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</si>
  <si>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</si>
  <si>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</si>
  <si>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</si>
  <si>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</si>
  <si>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</si>
  <si>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</si>
  <si>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</si>
  <si>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</si>
  <si>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</si>
  <si>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</si>
  <si>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</si>
  <si>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</si>
  <si>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</si>
  <si>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</si>
  <si>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</si>
  <si>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</si>
  <si>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</si>
  <si>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</si>
  <si>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</si>
  <si>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</si>
  <si>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</si>
  <si>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</si>
  <si>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</si>
  <si>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</si>
  <si>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</si>
  <si>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</si>
  <si>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</si>
  <si>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</si>
  <si>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</si>
  <si>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</si>
  <si>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</si>
  <si>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</si>
  <si>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</si>
  <si>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</si>
  <si>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</si>
  <si>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</si>
  <si>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</si>
  <si>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</si>
  <si>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</si>
  <si>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</si>
  <si>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</si>
  <si>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</si>
  <si>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</si>
  <si>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</si>
  <si>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</si>
  <si>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</si>
  <si>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</si>
  <si>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</si>
  <si>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</si>
  <si>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</si>
  <si>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</si>
  <si>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</si>
  <si>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</si>
  <si>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</si>
  <si>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</si>
  <si>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</si>
  <si>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</si>
  <si>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</si>
  <si>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</si>
  <si>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</si>
  <si>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</si>
  <si>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</si>
  <si>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</si>
  <si>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</si>
  <si>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</si>
  <si>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</si>
  <si>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</si>
  <si>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</si>
  <si>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</si>
  <si>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</si>
  <si>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</si>
  <si>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</si>
  <si>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</si>
  <si>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</si>
  <si>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</si>
  <si>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</si>
  <si>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</si>
  <si>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</si>
  <si>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</si>
  <si>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</si>
  <si>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</si>
  <si>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</si>
  <si>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</si>
  <si>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</si>
  <si>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</si>
  <si>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</si>
  <si>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</si>
  <si>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</si>
  <si>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</si>
  <si>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</si>
  <si>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</si>
  <si>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</si>
  <si>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</si>
  <si>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</si>
  <si>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</si>
  <si>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</si>
  <si>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</si>
  <si>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</si>
  <si>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</si>
  <si>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</si>
  <si>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</si>
  <si>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</si>
  <si>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</si>
  <si>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</si>
  <si>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</si>
  <si>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</si>
  <si>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</si>
  <si>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</si>
  <si>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</si>
  <si>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</si>
  <si>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</si>
  <si>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</si>
  <si>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</si>
  <si>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</si>
  <si>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</si>
  <si>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</si>
  <si>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</si>
  <si>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</si>
  <si>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</si>
  <si>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</si>
  <si>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</si>
  <si>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</si>
  <si>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</si>
  <si>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</si>
  <si>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</si>
  <si>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</si>
  <si>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</si>
  <si>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</si>
  <si>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</si>
  <si>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</si>
  <si>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</si>
  <si>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</si>
  <si>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</si>
  <si>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</si>
  <si>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</si>
  <si>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</si>
  <si>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</si>
  <si>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</si>
  <si>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</si>
  <si>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</si>
  <si>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</si>
  <si>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</si>
  <si>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</si>
  <si>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</si>
  <si>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</si>
  <si>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</si>
  <si>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</si>
  <si>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</si>
  <si>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</si>
  <si>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</si>
  <si>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</si>
  <si>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</si>
  <si>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</si>
  <si>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</si>
  <si>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</si>
  <si>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</si>
  <si>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</si>
  <si>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</si>
  <si>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</si>
  <si>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</si>
  <si>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</si>
  <si>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</si>
  <si>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</si>
  <si>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</si>
  <si>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</si>
  <si>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</si>
  <si>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</si>
  <si>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</si>
  <si>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</si>
  <si>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</si>
  <si>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</si>
  <si>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</si>
  <si>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</si>
  <si>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</si>
  <si>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</si>
  <si>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</si>
  <si>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</si>
  <si>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</si>
  <si>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</si>
  <si>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</si>
  <si>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</si>
  <si>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</si>
  <si>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</si>
  <si>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</si>
  <si>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</si>
  <si>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</si>
  <si>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</si>
  <si>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</si>
  <si>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</si>
  <si>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</si>
  <si>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</si>
  <si>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</si>
  <si>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</si>
  <si>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</si>
  <si>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</si>
  <si>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</si>
  <si>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</si>
  <si>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</si>
  <si>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</si>
  <si>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</si>
  <si>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</si>
  <si>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</si>
  <si>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</si>
  <si>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</si>
  <si>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</si>
  <si>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</si>
  <si>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</si>
  <si>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</si>
  <si>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</si>
  <si>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</si>
  <si>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</si>
  <si>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</si>
  <si>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</si>
  <si>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</si>
  <si>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</si>
  <si>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</si>
  <si>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</si>
  <si>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</si>
  <si>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</si>
  <si>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</si>
  <si>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</si>
  <si>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</si>
  <si>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</si>
  <si>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</si>
  <si>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</si>
  <si>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</si>
  <si>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</si>
  <si>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</si>
  <si>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</si>
  <si>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</si>
  <si>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</si>
  <si>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</si>
  <si>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</si>
  <si>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</si>
  <si>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</si>
  <si>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</si>
  <si>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</si>
  <si>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</si>
  <si>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</si>
  <si>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</si>
  <si>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</si>
  <si>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</si>
  <si>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</si>
  <si>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</si>
  <si>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</si>
  <si>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</si>
  <si>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</si>
  <si>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</si>
  <si>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</si>
  <si>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</si>
  <si>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</si>
  <si>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</si>
  <si>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</si>
  <si>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</si>
  <si>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</si>
  <si>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</si>
  <si>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</si>
  <si>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</si>
  <si>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</si>
  <si>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</si>
  <si>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</si>
  <si>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</si>
  <si>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</si>
  <si>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</si>
  <si>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</si>
  <si>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</si>
  <si>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</si>
  <si>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</si>
  <si>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</si>
  <si>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</si>
  <si>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</si>
  <si>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</si>
  <si>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</si>
  <si>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</si>
  <si>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</si>
  <si>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</si>
  <si>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</si>
  <si>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</si>
  <si>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</si>
  <si>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</si>
  <si>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</si>
  <si>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</si>
  <si>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</si>
  <si>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</si>
  <si>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</si>
  <si>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</si>
  <si>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</si>
  <si>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</si>
  <si>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</si>
  <si>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</si>
  <si>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</si>
  <si>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</si>
  <si>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</si>
  <si>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</si>
  <si>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</si>
  <si>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</si>
  <si>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</si>
  <si>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</si>
  <si>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</si>
  <si>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</si>
  <si>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</si>
  <si>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</si>
  <si>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</si>
  <si>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</si>
  <si>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</si>
  <si>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</si>
  <si>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</si>
  <si>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</si>
  <si>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</si>
  <si>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</si>
  <si>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</si>
  <si>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</si>
  <si>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</si>
  <si>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</si>
  <si>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</si>
  <si>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</si>
  <si>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</si>
  <si>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</si>
  <si>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</si>
  <si>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</si>
  <si>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</si>
  <si>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</si>
  <si>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</si>
  <si>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</si>
  <si>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</si>
  <si>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</si>
  <si>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</si>
  <si>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</si>
  <si>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</si>
  <si>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</si>
  <si>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</si>
  <si>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</si>
  <si>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</si>
  <si>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</si>
  <si>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</si>
  <si>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</si>
  <si>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</si>
  <si>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</si>
  <si>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</si>
  <si>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</si>
  <si>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</si>
  <si>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</si>
  <si>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</si>
  <si>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</si>
  <si>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</si>
  <si>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</si>
  <si>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</si>
  <si>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</si>
  <si>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</si>
  <si>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</si>
  <si>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</si>
  <si>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</si>
  <si>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</si>
  <si>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</si>
  <si>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</si>
  <si>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</si>
  <si>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</si>
  <si>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</si>
  <si>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</si>
  <si>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</si>
  <si>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</si>
  <si>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</si>
  <si>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</si>
  <si>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</si>
  <si>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</si>
  <si>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</si>
  <si>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</si>
  <si>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</si>
  <si>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</si>
  <si>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</si>
  <si>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</si>
  <si>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</si>
  <si>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</si>
  <si>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</si>
  <si>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</si>
  <si>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</si>
  <si>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</si>
  <si>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</si>
  <si>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</si>
  <si>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</si>
  <si>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</si>
  <si>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</si>
  <si>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</si>
  <si>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</si>
  <si>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</si>
  <si>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</si>
  <si>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</si>
  <si>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</si>
  <si>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</si>
  <si>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</si>
  <si>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</si>
  <si>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</si>
  <si>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</si>
  <si>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</si>
  <si>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</si>
  <si>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</si>
  <si>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</si>
  <si>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</si>
  <si>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</si>
  <si>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</si>
  <si>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</si>
  <si>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</si>
  <si>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</si>
  <si>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</si>
  <si>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</si>
  <si>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</si>
  <si>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</si>
  <si>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</si>
  <si>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</si>
  <si>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</si>
  <si>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</si>
  <si>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</si>
  <si>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</si>
  <si>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</si>
  <si>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</si>
  <si>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</si>
  <si>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</si>
  <si>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</si>
  <si>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</si>
  <si>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</si>
  <si>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</si>
  <si>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</si>
  <si>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</si>
  <si>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</si>
  <si>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</si>
  <si>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</si>
  <si>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</si>
  <si>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</si>
  <si>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</si>
  <si>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</si>
  <si>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</si>
  <si>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</si>
  <si>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</si>
  <si>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</si>
  <si>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</si>
  <si>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</si>
  <si>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</si>
  <si>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</si>
  <si>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</si>
  <si>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</si>
  <si>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</si>
  <si>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</si>
  <si>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</si>
  <si>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</si>
  <si>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</si>
  <si>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</si>
  <si>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</si>
  <si>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</si>
  <si>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</si>
  <si>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</si>
  <si>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</si>
  <si>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</si>
  <si>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</si>
  <si>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</si>
  <si>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</si>
  <si>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</si>
  <si>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</si>
  <si>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</si>
  <si>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</si>
  <si>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</si>
  <si>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</si>
  <si>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</si>
  <si>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</si>
  <si>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</si>
  <si>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</si>
  <si>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</si>
  <si>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</si>
  <si>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</si>
  <si>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</si>
  <si>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</si>
  <si>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</si>
  <si>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</si>
  <si>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</si>
  <si>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</si>
  <si>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</si>
  <si>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</si>
  <si>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</si>
  <si>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</si>
  <si>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</si>
  <si>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</si>
  <si>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</si>
  <si>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</si>
  <si>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</si>
  <si>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</si>
  <si>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</si>
  <si>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</si>
  <si>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</si>
  <si>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</si>
  <si>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</si>
  <si>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</si>
  <si>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</si>
  <si>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</si>
  <si>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</si>
  <si>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</si>
  <si>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</si>
  <si>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</si>
  <si>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</si>
  <si>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</si>
  <si>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</si>
  <si>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</si>
  <si>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</si>
  <si>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</si>
  <si>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</si>
  <si>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</si>
  <si>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</si>
  <si>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</si>
  <si>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</si>
  <si>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</si>
  <si>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</si>
  <si>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</si>
  <si>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</si>
  <si>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</si>
  <si>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</si>
  <si>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</si>
  <si>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</si>
  <si>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</si>
  <si>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</si>
  <si>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</si>
  <si>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</si>
  <si>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</si>
  <si>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</si>
  <si>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</si>
  <si>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</si>
  <si>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</si>
  <si>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</si>
  <si>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</si>
  <si>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</si>
  <si>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</si>
  <si>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</si>
  <si>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</si>
  <si>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</si>
  <si>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</si>
  <si>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</si>
  <si>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</si>
  <si>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</si>
  <si>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</si>
  <si>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</si>
  <si>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</si>
  <si>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</si>
  <si>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</si>
  <si>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</si>
  <si>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</si>
  <si>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</si>
  <si>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</si>
  <si>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</si>
  <si>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</si>
  <si>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</si>
  <si>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</si>
  <si>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</si>
  <si>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</si>
  <si>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</si>
  <si>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</si>
  <si>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</si>
  <si>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</si>
  <si>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</si>
  <si>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</si>
  <si>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</si>
  <si>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</si>
  <si>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</si>
  <si>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</si>
  <si>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</si>
  <si>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</si>
  <si>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</si>
  <si>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</si>
  <si>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</si>
  <si>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</si>
  <si>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</si>
  <si>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</si>
  <si>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</si>
  <si>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</si>
  <si>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</si>
  <si>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</si>
  <si>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</si>
  <si>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</si>
  <si>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</si>
  <si>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</si>
  <si>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</si>
  <si>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</si>
  <si>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</si>
  <si>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</si>
  <si>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</si>
  <si>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</si>
  <si>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</si>
  <si>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</si>
  <si>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</si>
  <si>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</si>
  <si>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</si>
  <si>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</si>
  <si>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</si>
  <si>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</si>
  <si>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</si>
  <si>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</si>
  <si>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</si>
  <si>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</si>
  <si>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</si>
  <si>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</si>
  <si>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</si>
  <si>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</si>
  <si>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</si>
  <si>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</si>
  <si>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</si>
  <si>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</si>
  <si>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</si>
  <si>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</si>
  <si>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</si>
  <si>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</si>
  <si>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</si>
  <si>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</si>
  <si>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</si>
  <si>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</si>
  <si>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</si>
  <si>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</si>
  <si>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</si>
  <si>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</si>
  <si>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</si>
  <si>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</si>
  <si>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</si>
  <si>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</si>
  <si>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</si>
  <si>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</si>
  <si>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</si>
  <si>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</si>
  <si>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</si>
  <si>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</si>
  <si>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</si>
  <si>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</si>
  <si>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</si>
  <si>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</si>
  <si>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</si>
  <si>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</si>
  <si>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</si>
  <si>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</si>
  <si>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</si>
  <si>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</si>
  <si>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</si>
  <si>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</si>
  <si>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</si>
  <si>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</si>
  <si>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</si>
  <si>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</si>
  <si>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</si>
  <si>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</si>
  <si>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</si>
  <si>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</si>
  <si>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</si>
  <si>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</si>
  <si>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</si>
  <si>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</si>
  <si>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</si>
  <si>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</si>
  <si>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</si>
  <si>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</si>
  <si>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</si>
  <si>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</si>
  <si>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</si>
  <si>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</si>
  <si>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</si>
  <si>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</si>
  <si>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</si>
  <si>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</si>
  <si>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</si>
  <si>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</si>
  <si>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</si>
  <si>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</si>
  <si>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</si>
  <si>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</si>
  <si>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</si>
  <si>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</si>
  <si>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</si>
  <si>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</si>
  <si>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</si>
  <si>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</si>
  <si>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</si>
  <si>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</si>
  <si>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</si>
  <si>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</si>
  <si>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</si>
  <si>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</si>
  <si>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</si>
  <si>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</si>
  <si>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</si>
  <si>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</si>
  <si>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</si>
  <si>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</si>
  <si>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</si>
  <si>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</si>
  <si>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</si>
  <si>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</si>
  <si>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</si>
  <si>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</si>
  <si>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</si>
  <si>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</si>
  <si>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</si>
  <si>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</si>
  <si>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</si>
  <si>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</si>
  <si>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</si>
  <si>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</si>
  <si>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</si>
  <si>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</si>
  <si>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</si>
  <si>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</si>
  <si>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</si>
  <si>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</si>
  <si>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</si>
  <si>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</si>
  <si>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</si>
  <si>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</si>
  <si>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</si>
  <si>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</si>
  <si>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</si>
  <si>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</si>
  <si>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</si>
  <si>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</si>
  <si>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</si>
  <si>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</si>
  <si>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</si>
  <si>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</si>
  <si>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</si>
  <si>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</si>
  <si>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</si>
  <si>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</si>
  <si>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</si>
  <si>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</si>
  <si>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</si>
  <si>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</si>
  <si>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</si>
  <si>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</si>
  <si>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</si>
  <si>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</si>
  <si>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</si>
  <si>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</si>
  <si>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</si>
  <si>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</si>
  <si>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</si>
  <si>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</si>
  <si>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</si>
  <si>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</si>
  <si>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</si>
  <si>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</si>
  <si>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</si>
  <si>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</si>
  <si>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</si>
  <si>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</si>
  <si>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</si>
  <si>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</si>
  <si>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</si>
  <si>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</si>
  <si>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</si>
  <si>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</si>
  <si>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</si>
  <si>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</si>
  <si>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</si>
  <si>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</si>
  <si>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</si>
  <si>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</si>
  <si>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</si>
  <si>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</si>
  <si>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</si>
  <si>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</si>
  <si>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</si>
  <si>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</si>
  <si>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</si>
  <si>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</si>
  <si>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</si>
  <si>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</si>
  <si>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</si>
  <si>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</si>
  <si>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</si>
  <si>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</si>
  <si>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</si>
  <si>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</si>
  <si>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</si>
  <si>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</si>
  <si>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</si>
  <si>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</si>
  <si>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</si>
  <si>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</si>
  <si>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</si>
  <si>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</si>
  <si>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</si>
  <si>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</si>
  <si>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</si>
  <si>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</si>
  <si>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</si>
  <si>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</si>
  <si>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</si>
  <si>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</si>
  <si>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</si>
  <si>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</si>
  <si>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</si>
  <si>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</si>
  <si>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</si>
  <si>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</si>
  <si>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</si>
  <si>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</si>
  <si>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</si>
  <si>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</si>
  <si>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</si>
  <si>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</si>
  <si>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</si>
  <si>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</si>
  <si>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</si>
  <si>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</si>
  <si>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</si>
  <si>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</si>
  <si>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</si>
  <si>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</si>
  <si>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</si>
  <si>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</si>
  <si>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</si>
  <si>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</si>
  <si>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</si>
  <si>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</si>
  <si>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</si>
  <si>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</si>
  <si>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</si>
  <si>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</si>
  <si>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</si>
  <si>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</si>
  <si>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</si>
  <si>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</si>
  <si>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</si>
  <si>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</si>
  <si>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</si>
  <si>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</si>
  <si>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</si>
  <si>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</si>
  <si>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</si>
  <si>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</si>
  <si>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</si>
  <si>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</si>
  <si>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</si>
  <si>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</si>
  <si>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</si>
  <si>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</si>
  <si>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</si>
  <si>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</si>
  <si>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</si>
  <si>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</si>
  <si>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</si>
  <si>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</si>
  <si>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</si>
  <si>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</si>
  <si>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</si>
  <si>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</si>
  <si>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</si>
  <si>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</si>
  <si>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</si>
  <si>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</si>
  <si>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</si>
  <si>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</si>
  <si>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</si>
  <si>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</si>
  <si>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</si>
  <si>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</si>
  <si>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</si>
  <si>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</si>
  <si>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</si>
  <si>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</si>
  <si>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</si>
  <si>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</si>
  <si>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</si>
  <si>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</si>
  <si>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</si>
  <si>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</si>
  <si>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</si>
  <si>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</si>
  <si>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</si>
  <si>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</si>
  <si>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</si>
  <si>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</si>
  <si>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</si>
  <si>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</si>
  <si>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</si>
  <si>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</si>
  <si>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</si>
  <si>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</si>
  <si>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</si>
  <si>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</si>
  <si>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</si>
  <si>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</si>
  <si>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</si>
  <si>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</si>
  <si>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</si>
  <si>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</si>
  <si>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</si>
  <si>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</si>
  <si>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</si>
  <si>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</si>
  <si>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</si>
  <si>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</si>
  <si>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</si>
  <si>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</si>
  <si>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</si>
  <si>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</si>
  <si>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</si>
  <si>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</si>
  <si>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</si>
  <si>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</si>
  <si>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</si>
  <si>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</si>
  <si>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</si>
  <si>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</si>
  <si>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</si>
  <si>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</si>
  <si>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</si>
  <si>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</si>
  <si>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</si>
  <si>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</si>
  <si>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</si>
  <si>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</si>
  <si>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</si>
  <si>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</si>
  <si>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</si>
  <si>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</si>
  <si>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</si>
  <si>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</si>
  <si>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</si>
  <si>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</si>
  <si>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</si>
  <si>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</si>
  <si>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</si>
  <si>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</si>
  <si>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</si>
  <si>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</si>
  <si>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</si>
  <si>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</si>
  <si>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</si>
  <si>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</si>
  <si>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</si>
  <si>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</si>
  <si>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</si>
  <si>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</si>
  <si>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</si>
  <si>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</si>
  <si>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</si>
  <si>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</si>
  <si>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</si>
  <si>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</si>
  <si>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</si>
  <si>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</si>
  <si>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</si>
  <si>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</si>
  <si>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</si>
  <si>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</si>
  <si>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</si>
  <si>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</si>
  <si>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</si>
  <si>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</si>
  <si>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</si>
  <si>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</si>
  <si>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</si>
  <si>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</si>
  <si>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</si>
  <si>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</si>
  <si>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</si>
  <si>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</si>
  <si>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</si>
  <si>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</si>
  <si>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</si>
  <si>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</si>
  <si>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</si>
  <si>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</si>
  <si>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</si>
  <si>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</si>
  <si>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</si>
  <si>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</si>
  <si>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</si>
  <si>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</si>
  <si>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</si>
  <si>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</si>
  <si>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</si>
  <si>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</si>
  <si>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</si>
  <si>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</si>
  <si>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</si>
  <si>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</si>
  <si>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</si>
  <si>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</si>
  <si>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</si>
  <si>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</si>
  <si>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</si>
  <si>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</si>
  <si>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</si>
  <si>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</si>
  <si>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</si>
  <si>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</si>
  <si>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</si>
  <si>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</si>
  <si>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</si>
  <si>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</si>
  <si>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</si>
  <si>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</si>
  <si>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</si>
  <si>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</si>
  <si>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</si>
  <si>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</si>
  <si>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</si>
  <si>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</si>
  <si>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</si>
  <si>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</si>
  <si>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</si>
  <si>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</si>
  <si>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</si>
  <si>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</si>
  <si>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</si>
  <si>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</si>
  <si>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</si>
  <si>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</si>
  <si>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</si>
  <si>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</si>
  <si>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</si>
  <si>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</si>
  <si>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</si>
  <si>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</si>
  <si>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</si>
  <si>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</si>
  <si>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</si>
  <si>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</si>
  <si>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</si>
  <si>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</si>
  <si>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</si>
  <si>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</si>
  <si>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</si>
  <si>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</si>
  <si>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</si>
  <si>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</si>
  <si>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</si>
  <si>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</si>
  <si>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</si>
  <si>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</si>
  <si>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</si>
  <si>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</si>
  <si>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</si>
  <si>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</si>
  <si>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</si>
  <si>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</si>
  <si>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</si>
  <si>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</si>
  <si>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</si>
  <si>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</si>
  <si>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</si>
  <si>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</si>
  <si>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</si>
  <si>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</si>
  <si>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</si>
  <si>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</si>
  <si>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</si>
  <si>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</si>
  <si>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</si>
  <si>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</si>
  <si>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</si>
  <si>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</si>
  <si>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</si>
  <si>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</si>
  <si>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</si>
  <si>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</si>
  <si>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</si>
  <si>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</si>
  <si>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</si>
  <si>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</si>
  <si>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</si>
  <si>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</si>
  <si>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</si>
  <si>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</si>
  <si>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</si>
  <si>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</si>
  <si>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</si>
  <si>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</si>
  <si>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</si>
  <si>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</si>
  <si>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</si>
  <si>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</si>
  <si>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</si>
  <si>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</si>
  <si>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</si>
  <si>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</si>
  <si>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</si>
  <si>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</si>
  <si>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</si>
  <si>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</si>
  <si>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</si>
  <si>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</si>
  <si>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</si>
  <si>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</si>
  <si>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</si>
  <si>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</si>
  <si>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</si>
  <si>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</si>
  <si>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</si>
  <si>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</si>
  <si>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</si>
  <si>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</si>
  <si>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</si>
  <si>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</si>
  <si>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</si>
  <si>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</si>
  <si>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</si>
  <si>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</si>
  <si>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</si>
  <si>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</si>
  <si>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</si>
  <si>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</si>
  <si>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</si>
  <si>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</si>
  <si>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</si>
  <si>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</si>
  <si>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</si>
  <si>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</si>
  <si>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</si>
  <si>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</si>
  <si>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</si>
  <si>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</si>
  <si>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</si>
  <si>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</si>
  <si>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</si>
  <si>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</si>
  <si>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</si>
  <si>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</si>
  <si>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</si>
  <si>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</si>
  <si>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</si>
  <si>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</si>
  <si>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</si>
  <si>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</si>
  <si>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</si>
  <si>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</si>
  <si>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</si>
  <si>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</si>
  <si>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</si>
  <si>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</si>
  <si>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</si>
  <si>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</si>
  <si>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</si>
  <si>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</si>
  <si>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</si>
  <si>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</si>
  <si>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</si>
  <si>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</si>
  <si>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</si>
  <si>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</si>
  <si>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</si>
  <si>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</si>
  <si>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</si>
  <si>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</si>
  <si>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</si>
  <si>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</si>
  <si>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</si>
  <si>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</si>
  <si>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</si>
  <si>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</si>
  <si>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</si>
  <si>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</si>
  <si>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</si>
  <si>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</si>
  <si>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</si>
  <si>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</si>
  <si>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</si>
  <si>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</si>
  <si>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</si>
  <si>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</si>
  <si>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</si>
  <si>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</si>
  <si>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</si>
  <si>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</si>
  <si>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</si>
  <si>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</si>
  <si>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</si>
  <si>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</si>
  <si>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</si>
  <si>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</si>
  <si>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</si>
  <si>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</si>
  <si>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</si>
  <si>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</si>
  <si>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</si>
  <si>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</si>
  <si>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</si>
  <si>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</si>
  <si>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</si>
  <si>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</si>
  <si>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</si>
  <si>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</si>
  <si>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</si>
  <si>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</si>
  <si>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</si>
  <si>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</si>
  <si>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</si>
  <si>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</si>
  <si>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</si>
  <si>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</si>
  <si>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</si>
  <si>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</si>
  <si>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</si>
  <si>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</si>
  <si>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</si>
  <si>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</si>
  <si>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</si>
  <si>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</si>
  <si>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</si>
  <si>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</si>
  <si>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</si>
  <si>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</si>
  <si>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</si>
  <si>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</si>
  <si>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</si>
  <si>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</si>
  <si>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</si>
  <si>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</si>
  <si>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</si>
  <si>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</si>
  <si>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</si>
  <si>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</si>
  <si>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</si>
  <si>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</si>
  <si>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</si>
  <si>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</si>
  <si>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</si>
  <si>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</si>
  <si>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</si>
  <si>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</si>
  <si>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</si>
  <si>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</si>
  <si>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</si>
  <si>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</si>
  <si>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</si>
  <si>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</si>
  <si>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</si>
  <si>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</si>
  <si>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</si>
  <si>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</si>
  <si>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</si>
  <si>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</si>
  <si>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</si>
  <si>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</si>
  <si>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</si>
  <si>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</si>
  <si>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</si>
  <si>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</si>
  <si>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</si>
  <si>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</si>
  <si>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</si>
  <si>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</si>
  <si>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</si>
  <si>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</si>
  <si>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</si>
  <si>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</si>
  <si>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</si>
  <si>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</si>
  <si>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</si>
  <si>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</si>
  <si>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</si>
  <si>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</si>
  <si>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</si>
  <si>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</si>
  <si>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</si>
  <si>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</si>
  <si>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</si>
  <si>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</si>
  <si>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</si>
  <si>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</si>
  <si>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</si>
  <si>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</si>
  <si>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</si>
  <si>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</si>
  <si>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</si>
  <si>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</si>
  <si>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</si>
  <si>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</si>
  <si>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</si>
  <si>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</si>
  <si>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</si>
  <si>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</si>
  <si>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</si>
  <si>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</si>
  <si>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</si>
  <si>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</si>
  <si>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</si>
  <si>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</si>
  <si>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</si>
  <si>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</si>
  <si>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</si>
  <si>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</si>
  <si>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</si>
  <si>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</si>
  <si>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</si>
  <si>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</si>
  <si>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</si>
  <si>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</si>
  <si>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</si>
  <si>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</si>
  <si>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</si>
  <si>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</si>
  <si>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</si>
  <si>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</si>
  <si>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</si>
  <si>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</si>
  <si>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</si>
  <si>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</si>
  <si>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</si>
  <si>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</si>
  <si>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</si>
  <si>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</si>
  <si>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</si>
  <si>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</si>
  <si>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</si>
  <si>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</si>
  <si>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</si>
  <si>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</si>
  <si>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</si>
  <si>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</si>
  <si>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</si>
  <si>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</si>
  <si>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</si>
  <si>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</si>
  <si>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</si>
  <si>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</si>
  <si>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</si>
  <si>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</si>
  <si>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</si>
  <si>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</si>
  <si>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</si>
  <si>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</si>
  <si>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</si>
  <si>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</si>
  <si>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</si>
  <si>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</si>
  <si>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</si>
  <si>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</si>
  <si>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</si>
  <si>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</si>
  <si>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</si>
  <si>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</si>
  <si>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</si>
  <si>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</si>
  <si>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</si>
  <si>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</si>
  <si>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</si>
  <si>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</si>
  <si>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</si>
  <si>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</si>
  <si>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</si>
  <si>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</si>
  <si>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</si>
  <si>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</si>
  <si>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</si>
  <si>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</si>
  <si>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</si>
  <si>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</si>
  <si>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</si>
  <si>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</si>
  <si>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</si>
  <si>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</si>
  <si>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</si>
  <si>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</si>
  <si>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</si>
  <si>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</si>
  <si>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</si>
  <si>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</si>
  <si>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</si>
  <si>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</si>
  <si>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</si>
  <si>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</si>
  <si>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</si>
  <si>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</si>
  <si>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</si>
  <si>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</si>
  <si>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</si>
  <si>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</si>
  <si>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</si>
  <si>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</si>
  <si>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</si>
  <si>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</si>
  <si>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</si>
  <si>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</si>
  <si>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</si>
  <si>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</si>
  <si>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</si>
  <si>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</si>
  <si>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</si>
  <si>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</si>
  <si>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</si>
  <si>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</si>
  <si>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</si>
  <si>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</si>
  <si>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</si>
  <si>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</si>
  <si>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</si>
  <si>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</si>
  <si>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</si>
  <si>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</si>
  <si>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</si>
  <si>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</si>
  <si>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</si>
  <si>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</si>
  <si>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</si>
  <si>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</si>
  <si>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</si>
  <si>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</si>
  <si>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</si>
  <si>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</si>
  <si>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</si>
  <si>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</si>
  <si>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</si>
  <si>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</si>
  <si>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</si>
  <si>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</si>
  <si>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</si>
  <si>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</si>
  <si>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</si>
  <si>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</si>
  <si>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</si>
  <si>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</si>
  <si>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</si>
  <si>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</si>
  <si>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</si>
  <si>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</si>
  <si>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</si>
  <si>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</si>
  <si>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</si>
  <si>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</si>
  <si>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</si>
  <si>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</si>
  <si>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</si>
  <si>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</si>
  <si>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</si>
  <si>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</si>
  <si>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</si>
  <si>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</si>
  <si>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</si>
  <si>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</si>
  <si>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</si>
  <si>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</si>
  <si>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</si>
  <si>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</si>
  <si>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</si>
  <si>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</si>
  <si>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</si>
  <si>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</si>
  <si>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</si>
  <si>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</si>
  <si>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</si>
  <si>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</si>
  <si>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</si>
  <si>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</si>
  <si>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</si>
  <si>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</si>
  <si>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</si>
  <si>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</si>
  <si>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</si>
  <si>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</si>
  <si>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</si>
  <si>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</si>
  <si>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</si>
  <si>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</si>
  <si>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</si>
  <si>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</si>
  <si>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</si>
  <si>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</si>
  <si>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</si>
  <si>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</si>
  <si>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</si>
  <si>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</si>
  <si>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</si>
  <si>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</si>
  <si>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</si>
  <si>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</si>
  <si>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</si>
  <si>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</si>
  <si>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</si>
  <si>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</si>
  <si>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</si>
  <si>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</si>
  <si>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</si>
  <si>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</si>
  <si>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</si>
  <si>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</si>
  <si>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</si>
  <si>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</si>
  <si>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</si>
  <si>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</si>
  <si>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</si>
  <si>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</si>
  <si>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</si>
  <si>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</si>
  <si>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</si>
  <si>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</si>
  <si>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</si>
  <si>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</si>
  <si>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</si>
  <si>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</si>
  <si>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</si>
  <si>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</si>
  <si>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</si>
  <si>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</si>
  <si>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</si>
  <si>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</si>
  <si>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</si>
  <si>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</si>
  <si>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</si>
  <si>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</si>
  <si>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</si>
  <si>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</si>
  <si>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</si>
  <si>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</si>
  <si>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</si>
  <si>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</si>
  <si>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</si>
  <si>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</si>
  <si>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</si>
  <si>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</si>
  <si>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</si>
  <si>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</si>
  <si>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</si>
  <si>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</si>
  <si>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</si>
  <si>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</si>
  <si>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</si>
  <si>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</si>
  <si>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</si>
  <si>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</si>
  <si>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</si>
  <si>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</si>
  <si>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</si>
  <si>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</si>
  <si>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</si>
  <si>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</si>
  <si>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</si>
  <si>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</si>
  <si>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</si>
  <si>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</si>
  <si>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</si>
  <si>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</si>
  <si>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</si>
  <si>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</si>
  <si>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</si>
  <si>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</si>
  <si>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</si>
  <si>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</si>
  <si>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</si>
  <si>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</si>
  <si>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</si>
  <si>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</si>
  <si>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</si>
  <si>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</si>
  <si>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</si>
  <si>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</si>
  <si>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</si>
  <si>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</si>
  <si>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</si>
  <si>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</si>
  <si>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</si>
  <si>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</si>
  <si>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</si>
  <si>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</si>
  <si>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</si>
  <si>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</si>
  <si>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</si>
  <si>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</si>
  <si>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</si>
  <si>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</si>
  <si>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</si>
  <si>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</si>
  <si>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</si>
  <si>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</si>
  <si>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</si>
  <si>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</si>
  <si>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</si>
  <si>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</si>
  <si>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</si>
  <si>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</si>
  <si>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</si>
  <si>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</si>
  <si>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</si>
  <si>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</si>
  <si>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</si>
  <si>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</si>
  <si>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</si>
  <si>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</si>
  <si>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</si>
  <si>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</si>
  <si>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</si>
  <si>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</si>
  <si>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</si>
  <si>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</si>
  <si>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</si>
  <si>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</si>
  <si>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</si>
  <si>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</si>
  <si>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</si>
  <si>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</si>
  <si>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</si>
  <si>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</si>
  <si>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</si>
  <si>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</si>
  <si>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</si>
  <si>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</si>
  <si>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</si>
  <si>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</si>
  <si>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</si>
  <si>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</si>
  <si>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</si>
  <si>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</si>
  <si>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</si>
  <si>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</si>
  <si>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</si>
  <si>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</si>
  <si>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</si>
  <si>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</si>
  <si>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</si>
  <si>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</si>
  <si>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</si>
  <si>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</si>
  <si>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</si>
  <si>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</si>
  <si>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</si>
  <si>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</si>
  <si>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</si>
  <si>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</si>
  <si>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</si>
  <si>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</si>
  <si>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</si>
  <si>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</si>
  <si>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</si>
  <si>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</si>
  <si>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</si>
  <si>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</si>
  <si>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</si>
  <si>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</si>
  <si>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</si>
  <si>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</si>
  <si>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</si>
  <si>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</si>
  <si>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</si>
  <si>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</si>
  <si>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</si>
  <si>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</si>
  <si>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</si>
  <si>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</si>
  <si>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</si>
  <si>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</si>
  <si>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</si>
  <si>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</si>
  <si>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</si>
  <si>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</si>
  <si>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</si>
  <si>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</si>
  <si>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</si>
  <si>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</si>
  <si>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</si>
  <si>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</si>
  <si>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</si>
  <si>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</si>
  <si>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</si>
  <si>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</si>
  <si>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</si>
  <si>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</si>
  <si>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</si>
  <si>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</si>
  <si>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</si>
  <si>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</si>
  <si>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</si>
  <si>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</si>
  <si>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</si>
  <si>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</si>
  <si>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</si>
  <si>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</si>
  <si>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</si>
  <si>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</si>
  <si>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</si>
  <si>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</si>
  <si>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</si>
  <si>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</si>
  <si>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</si>
  <si>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</si>
  <si>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</si>
  <si>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</si>
  <si>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</si>
  <si>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</si>
  <si>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</si>
  <si>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</si>
  <si>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</si>
  <si>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</si>
  <si>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</si>
  <si>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</si>
  <si>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</si>
  <si>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</si>
  <si>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</si>
  <si>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</si>
  <si>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</si>
  <si>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</si>
  <si>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</si>
  <si>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</si>
  <si>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</si>
  <si>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</si>
  <si>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</si>
  <si>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</si>
  <si>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</si>
  <si>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</si>
  <si>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</si>
  <si>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</si>
  <si>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</si>
  <si>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</si>
  <si>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</si>
  <si>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</si>
  <si>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</si>
  <si>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</si>
  <si>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</si>
  <si>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</si>
  <si>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</si>
  <si>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</si>
  <si>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</si>
  <si>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</si>
  <si>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</si>
  <si>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</si>
  <si>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</si>
  <si>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</si>
  <si>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</si>
  <si>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</si>
  <si>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</si>
  <si>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</si>
  <si>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</si>
  <si>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</si>
  <si>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</si>
  <si>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</si>
  <si>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</si>
  <si>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</si>
  <si>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</si>
  <si>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</si>
  <si>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</si>
  <si>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</si>
  <si>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</si>
  <si>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</si>
  <si>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</si>
  <si>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</si>
  <si>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</si>
  <si>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</si>
  <si>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</si>
  <si>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</si>
  <si>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</si>
  <si>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</si>
  <si>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</si>
  <si>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</si>
  <si>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</si>
  <si>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</si>
  <si>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</si>
  <si>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</si>
  <si>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</si>
  <si>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</si>
  <si>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</si>
  <si>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</si>
  <si>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</si>
  <si>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</si>
  <si>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</si>
  <si>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</si>
  <si>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</si>
  <si>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</si>
  <si>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</si>
  <si>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</si>
  <si>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</si>
  <si>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</si>
  <si>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</si>
  <si>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</si>
  <si>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</si>
  <si>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</si>
  <si>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</si>
  <si>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</si>
  <si>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</si>
  <si>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</si>
  <si>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</si>
  <si>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</si>
  <si>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</si>
  <si>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</si>
  <si>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</si>
  <si>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</si>
  <si>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</si>
  <si>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</si>
  <si>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</si>
  <si>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</si>
  <si>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</si>
  <si>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</si>
  <si>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</si>
  <si>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</si>
  <si>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</si>
  <si>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</si>
  <si>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</si>
  <si>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</si>
  <si>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</si>
  <si>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</si>
  <si>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</si>
  <si>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</si>
  <si>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</si>
  <si>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</si>
  <si>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</si>
  <si>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</si>
  <si>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</si>
  <si>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</si>
  <si>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</si>
  <si>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</si>
  <si>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</si>
  <si>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</si>
  <si>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</si>
  <si>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</si>
  <si>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</si>
  <si>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</si>
  <si>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</si>
  <si>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</si>
  <si>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</si>
  <si>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</si>
  <si>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</si>
  <si>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</si>
  <si>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</si>
  <si>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</si>
  <si>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</si>
  <si>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</si>
  <si>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</si>
  <si>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</si>
  <si>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</si>
  <si>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</si>
  <si>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</si>
  <si>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</si>
  <si>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</si>
  <si>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</si>
  <si>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</si>
  <si>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</si>
  <si>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</si>
  <si>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</si>
  <si>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</si>
  <si>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</si>
  <si>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</si>
  <si>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</si>
  <si>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</si>
  <si>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</si>
  <si>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</si>
  <si>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</si>
  <si>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</si>
  <si>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</si>
  <si>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</si>
  <si>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</si>
  <si>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</si>
  <si>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</si>
  <si>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</si>
  <si>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</si>
  <si>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</si>
  <si>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</si>
  <si>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</si>
  <si>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</si>
  <si>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</si>
  <si>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</si>
  <si>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</si>
  <si>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</si>
  <si>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</si>
  <si>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</si>
  <si>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</si>
  <si>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</si>
  <si>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</si>
  <si>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</si>
  <si>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</si>
  <si>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</si>
  <si>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</si>
  <si>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</si>
  <si>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</si>
  <si>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</si>
  <si>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</si>
  <si>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</si>
  <si>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</si>
  <si>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</si>
  <si>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</si>
  <si>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</si>
  <si>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</si>
  <si>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</si>
  <si>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</si>
  <si>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</si>
  <si>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</si>
  <si>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</si>
  <si>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</si>
  <si>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</si>
  <si>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</si>
  <si>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</si>
  <si>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</si>
  <si>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</si>
  <si>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</si>
  <si>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</si>
  <si>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</si>
  <si>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</si>
  <si>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</si>
  <si>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</si>
  <si>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</si>
  <si>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</si>
  <si>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</si>
  <si>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</si>
  <si>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</si>
  <si>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</si>
  <si>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</si>
  <si>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</si>
  <si>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</si>
  <si>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</si>
  <si>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</si>
  <si>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</si>
  <si>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</si>
  <si>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</si>
  <si>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</si>
  <si>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</si>
  <si>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</si>
  <si>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</si>
  <si>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</si>
  <si>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</si>
  <si>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</si>
  <si>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</si>
  <si>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</si>
  <si>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</si>
  <si>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</si>
  <si>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</si>
  <si>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</si>
  <si>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</si>
  <si>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</si>
  <si>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</si>
  <si>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</si>
  <si>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</si>
  <si>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</si>
  <si>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</si>
  <si>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</si>
  <si>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</si>
  <si>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</si>
  <si>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</si>
  <si>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</si>
  <si>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</si>
  <si>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</si>
  <si>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</si>
  <si>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</si>
  <si>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</si>
  <si>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</si>
  <si>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</si>
  <si>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</si>
  <si>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</si>
  <si>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</si>
  <si>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</si>
  <si>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</si>
  <si>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</si>
  <si>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</si>
  <si>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</si>
  <si>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</si>
  <si>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</si>
  <si>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</si>
  <si>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</si>
  <si>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</si>
  <si>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</si>
  <si>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</si>
  <si>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</si>
  <si>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</si>
  <si>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</si>
  <si>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</si>
  <si>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</si>
  <si>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</si>
  <si>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</si>
  <si>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</si>
  <si>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</si>
  <si>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</si>
  <si>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</si>
  <si>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</si>
  <si>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</si>
  <si>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</si>
  <si>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</si>
  <si>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</si>
  <si>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</si>
  <si>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</si>
  <si>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</si>
  <si>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</si>
  <si>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</si>
  <si>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</si>
  <si>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</si>
  <si>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</si>
  <si>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</si>
  <si>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</si>
  <si>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</si>
  <si>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</si>
  <si>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</si>
  <si>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</si>
  <si>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</si>
  <si>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</si>
  <si>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</si>
  <si>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</si>
  <si>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</si>
  <si>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</si>
  <si>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</si>
  <si>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</si>
  <si>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</si>
  <si>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</si>
  <si>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</si>
  <si>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</si>
  <si>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</si>
  <si>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</si>
  <si>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</si>
  <si>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</si>
  <si>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</si>
  <si>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</si>
  <si>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</si>
  <si>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</si>
  <si>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</si>
  <si>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</si>
  <si>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</si>
  <si>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</si>
  <si>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</si>
  <si>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</si>
  <si>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</si>
  <si>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</si>
  <si>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</si>
  <si>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</si>
  <si>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</si>
  <si>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</si>
  <si>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</si>
  <si>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</si>
  <si>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</si>
  <si>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</si>
  <si>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</si>
  <si>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</si>
  <si>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</si>
  <si>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</si>
  <si>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</si>
  <si>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</si>
  <si>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</si>
  <si>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</si>
  <si>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</si>
  <si>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</si>
  <si>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</si>
  <si>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</si>
  <si>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</si>
  <si>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</si>
  <si>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</si>
  <si>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</si>
  <si>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</si>
  <si>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</si>
  <si>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</si>
  <si>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</si>
  <si>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</si>
  <si>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</si>
  <si>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</si>
  <si>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</si>
  <si>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</si>
  <si>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</si>
  <si>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</si>
  <si>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</si>
  <si>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</si>
  <si>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</si>
  <si>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</si>
  <si>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</si>
  <si>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</si>
  <si>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</si>
  <si>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</si>
  <si>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</si>
  <si>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</si>
  <si>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</si>
  <si>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</si>
  <si>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</si>
  <si>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</si>
  <si>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</si>
  <si>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</si>
  <si>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</si>
  <si>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</si>
  <si>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</si>
  <si>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</si>
  <si>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</si>
  <si>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</si>
  <si>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</si>
  <si>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</si>
  <si>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</si>
  <si>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</si>
  <si>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</si>
  <si>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</si>
  <si>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</si>
  <si>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</si>
  <si>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</si>
  <si>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</si>
  <si>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</si>
  <si>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</si>
  <si>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</si>
  <si>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</si>
  <si>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</si>
  <si>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</si>
  <si>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</si>
  <si>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</si>
  <si>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</si>
  <si>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</si>
  <si>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</si>
  <si>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</si>
  <si>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</si>
  <si>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</si>
  <si>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</si>
  <si>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</si>
  <si>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</si>
  <si>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</si>
  <si>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</si>
  <si>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</si>
  <si>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</si>
  <si>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</si>
  <si>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</si>
  <si>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</si>
  <si>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</si>
  <si>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</si>
  <si>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</si>
  <si>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</si>
  <si>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</si>
  <si>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</si>
  <si>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</si>
  <si>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</si>
  <si>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</si>
  <si>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</si>
  <si>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</si>
  <si>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</si>
  <si>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</si>
  <si>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</si>
  <si>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</si>
  <si>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</si>
  <si>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</si>
  <si>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</si>
  <si>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</si>
  <si>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</si>
  <si>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</si>
  <si>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</si>
  <si>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</si>
  <si>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</si>
  <si>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</si>
  <si>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</si>
  <si>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</si>
  <si>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</si>
  <si>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</si>
  <si>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</si>
  <si>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</si>
  <si>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</si>
  <si>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</si>
  <si>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</si>
  <si>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</si>
  <si>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</si>
  <si>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</si>
  <si>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</si>
  <si>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</si>
  <si>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</si>
  <si>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</si>
  <si>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</si>
  <si>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</si>
  <si>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</si>
  <si>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</si>
  <si>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</si>
  <si>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</si>
  <si>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</si>
  <si>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</si>
  <si>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</si>
  <si>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</si>
  <si>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</si>
  <si>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</si>
  <si>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</si>
  <si>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</si>
  <si>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</si>
  <si>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</si>
  <si>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</si>
  <si>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</si>
  <si>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</si>
  <si>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</si>
  <si>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</si>
  <si>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</si>
  <si>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</si>
  <si>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</si>
  <si>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</si>
  <si>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</si>
  <si>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</si>
  <si>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</si>
  <si>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</si>
  <si>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</si>
  <si>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</si>
  <si>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</si>
  <si>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</si>
  <si>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</si>
  <si>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</si>
  <si>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</si>
  <si>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</si>
  <si>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</si>
  <si>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</si>
  <si>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</si>
  <si>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</si>
  <si>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</si>
  <si>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</si>
  <si>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</si>
  <si>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</si>
  <si>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</si>
  <si>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</si>
  <si>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</si>
  <si>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</si>
  <si>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</si>
  <si>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</si>
  <si>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</si>
  <si>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</si>
  <si>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</si>
  <si>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</si>
  <si>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</si>
  <si>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</si>
  <si>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</si>
  <si>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</si>
  <si>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</si>
  <si>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</si>
  <si>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</si>
  <si>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</si>
  <si>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</si>
  <si>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</si>
  <si>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</si>
  <si>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</si>
  <si>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</si>
  <si>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</si>
  <si>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</si>
  <si>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</si>
  <si>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</si>
  <si>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</si>
  <si>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</si>
  <si>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</si>
  <si>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</si>
  <si>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</si>
  <si>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</si>
  <si>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</si>
  <si>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</si>
  <si>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</si>
  <si>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</si>
  <si>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</si>
  <si>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</si>
  <si>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</si>
  <si>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</si>
  <si>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</si>
  <si>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</si>
  <si>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</si>
  <si>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</si>
  <si>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</si>
  <si>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</si>
  <si>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</si>
  <si>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</si>
  <si>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</si>
  <si>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</si>
  <si>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</si>
  <si>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</si>
  <si>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</si>
  <si>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</si>
  <si>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</si>
  <si>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</si>
  <si>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</si>
  <si>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</si>
  <si>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</si>
  <si>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</si>
  <si>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</si>
  <si>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</si>
  <si>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</si>
  <si>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</si>
  <si>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</si>
  <si>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</si>
  <si>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</si>
  <si>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</si>
  <si>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</si>
  <si>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</si>
  <si>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</si>
  <si>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</si>
  <si>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</si>
  <si>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</si>
  <si>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</si>
  <si>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</si>
  <si>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</si>
  <si>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</si>
  <si>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</si>
  <si>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</si>
  <si>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</si>
  <si>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</si>
  <si>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</si>
  <si>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</si>
  <si>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</si>
  <si>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</si>
  <si>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</si>
  <si>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</si>
  <si>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</si>
  <si>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</si>
  <si>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</si>
  <si>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</si>
  <si>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</si>
  <si>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</si>
  <si>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</si>
  <si>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</si>
  <si>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</si>
  <si>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</si>
  <si>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</si>
  <si>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</si>
  <si>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</si>
  <si>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</si>
  <si>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</si>
  <si>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</si>
  <si>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</si>
  <si>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</si>
  <si>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</si>
  <si>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</si>
  <si>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</si>
  <si>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</si>
  <si>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</si>
  <si>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</si>
  <si>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</si>
  <si>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</si>
  <si>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</si>
  <si>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</si>
  <si>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</si>
  <si>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</si>
  <si>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</si>
  <si>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</si>
  <si>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</si>
  <si>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</si>
  <si>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</si>
  <si>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</si>
  <si>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</si>
  <si>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</si>
  <si>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</si>
  <si>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</si>
  <si>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</si>
  <si>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</si>
  <si>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</si>
  <si>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</si>
  <si>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</si>
  <si>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</si>
  <si>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</si>
  <si>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</si>
  <si>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</si>
  <si>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</si>
  <si>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</si>
  <si>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</si>
  <si>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</si>
  <si>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</si>
  <si>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</si>
  <si>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</si>
  <si>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</si>
  <si>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</si>
  <si>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</si>
  <si>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</si>
  <si>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</si>
  <si>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</si>
  <si>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</si>
  <si>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</si>
  <si>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</si>
  <si>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</si>
  <si>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</si>
  <si>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</si>
  <si>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</si>
  <si>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</si>
  <si>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</si>
  <si>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</si>
  <si>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</si>
  <si>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</si>
  <si>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</si>
  <si>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</si>
  <si>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</si>
  <si>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</si>
  <si>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</si>
  <si>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</si>
  <si>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</si>
  <si>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</si>
  <si>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</si>
  <si>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</si>
  <si>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</si>
  <si>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</si>
  <si>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</si>
  <si>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</si>
  <si>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</si>
  <si>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</si>
  <si>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</si>
  <si>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</si>
  <si>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</si>
  <si>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</si>
  <si>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</si>
  <si>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</si>
  <si>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</si>
  <si>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</si>
  <si>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</si>
  <si>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</si>
  <si>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</si>
  <si>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</si>
  <si>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</si>
  <si>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</si>
  <si>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</si>
  <si>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</si>
  <si>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</si>
  <si>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</si>
  <si>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</si>
  <si>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</si>
  <si>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</si>
  <si>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</si>
  <si>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</si>
  <si>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</si>
  <si>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</si>
  <si>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</si>
  <si>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</si>
  <si>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</si>
  <si>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</si>
  <si>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</si>
  <si>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</si>
  <si>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</si>
  <si>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</si>
  <si>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</si>
  <si>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</si>
  <si>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</si>
  <si>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</si>
  <si>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</si>
  <si>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</si>
  <si>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</si>
  <si>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</si>
  <si>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</si>
  <si>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</si>
  <si>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</si>
  <si>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</si>
  <si>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</si>
  <si>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</si>
  <si>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</si>
  <si>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</si>
  <si>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</si>
  <si>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</si>
  <si>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</si>
  <si>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</si>
  <si>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</si>
  <si>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</si>
  <si>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</si>
  <si>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</si>
  <si>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</si>
  <si>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</si>
  <si>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</si>
  <si>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</si>
  <si>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</si>
  <si>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</si>
  <si>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</si>
  <si>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</si>
  <si>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</si>
  <si>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</si>
  <si>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</si>
  <si>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</si>
  <si>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</si>
  <si>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</si>
  <si>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</si>
  <si>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</si>
  <si>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</si>
  <si>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</si>
  <si>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</si>
  <si>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</si>
  <si>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</si>
  <si>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</si>
  <si>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</si>
  <si>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</si>
  <si>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</si>
  <si>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</si>
  <si>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</si>
  <si>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</si>
  <si>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</si>
  <si>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</si>
  <si>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</si>
  <si>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</si>
  <si>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</si>
  <si>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</si>
  <si>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</si>
  <si>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</si>
  <si>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</si>
  <si>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</si>
  <si>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</si>
  <si>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</si>
  <si>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</si>
  <si>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</si>
  <si>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</si>
  <si>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</si>
  <si>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</si>
  <si>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</si>
  <si>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</si>
  <si>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</si>
  <si>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</si>
  <si>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</si>
  <si>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</si>
  <si>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</si>
  <si>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</si>
  <si>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</si>
  <si>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</si>
  <si>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</si>
  <si>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</si>
  <si>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</si>
  <si>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</si>
  <si>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</si>
  <si>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</si>
  <si>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</si>
  <si>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</si>
  <si>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</si>
  <si>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</si>
  <si>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</si>
  <si>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</si>
  <si>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</si>
  <si>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</si>
  <si>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</si>
  <si>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</si>
  <si>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</si>
  <si>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</si>
  <si>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</si>
  <si>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</si>
  <si>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</si>
  <si>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</si>
  <si>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</si>
  <si>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</si>
  <si>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</si>
  <si>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</si>
  <si>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</si>
  <si>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</si>
  <si>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</si>
  <si>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</si>
  <si>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</si>
  <si>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</si>
  <si>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</si>
  <si>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</si>
  <si>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</si>
  <si>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</si>
  <si>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</si>
  <si>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</si>
  <si>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</si>
  <si>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</si>
  <si>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</si>
  <si>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</si>
  <si>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</si>
  <si>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</si>
  <si>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</si>
  <si>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</si>
  <si>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</si>
  <si>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</si>
  <si>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</si>
  <si>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</si>
  <si>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</si>
  <si>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</si>
  <si>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</si>
  <si>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</si>
  <si>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</si>
  <si>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</si>
  <si>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</si>
  <si>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</si>
  <si>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</si>
  <si>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</si>
  <si>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</si>
  <si>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</si>
  <si>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</si>
  <si>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</si>
  <si>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</si>
  <si>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</si>
  <si>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</si>
  <si>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</si>
  <si>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</si>
  <si>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</si>
  <si>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</si>
  <si>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</si>
  <si>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</si>
  <si>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</si>
  <si>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</si>
  <si>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</si>
  <si>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</si>
  <si>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</si>
  <si>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</si>
  <si>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</si>
  <si>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</si>
  <si>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</si>
  <si>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</si>
  <si>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</si>
  <si>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</si>
  <si>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</si>
  <si>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</si>
  <si>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</si>
  <si>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</si>
  <si>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</si>
  <si>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</si>
  <si>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</si>
  <si>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</si>
  <si>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</si>
  <si>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</si>
  <si>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</si>
  <si>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</si>
  <si>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</si>
  <si>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</si>
  <si>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</si>
  <si>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</si>
  <si>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</si>
  <si>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</si>
  <si>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</si>
  <si>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</si>
  <si>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</si>
  <si>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</si>
  <si>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</si>
  <si>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</si>
  <si>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</si>
  <si>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</si>
  <si>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</si>
  <si>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</si>
  <si>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</si>
  <si>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</si>
  <si>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</si>
  <si>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</si>
  <si>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</si>
  <si>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</si>
  <si>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</si>
  <si>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</si>
  <si>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</si>
  <si>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</si>
  <si>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</si>
  <si>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</si>
  <si>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</si>
  <si>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</si>
  <si>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</si>
  <si>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</si>
  <si>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</si>
  <si>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</si>
  <si>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</si>
  <si>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</si>
  <si>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</si>
  <si>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</si>
  <si>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</si>
  <si>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</si>
  <si>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</si>
  <si>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</si>
  <si>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</si>
  <si>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</si>
  <si>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</si>
  <si>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</si>
  <si>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</si>
  <si>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</si>
  <si>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</si>
  <si>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</si>
  <si>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</si>
  <si>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</si>
  <si>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</si>
  <si>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</si>
  <si>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</si>
  <si>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</si>
  <si>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</si>
  <si>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</si>
  <si>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</si>
  <si>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</si>
  <si>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</si>
  <si>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</si>
  <si>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</si>
  <si>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</si>
  <si>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</si>
  <si>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</si>
  <si>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</si>
  <si>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</si>
  <si>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</si>
  <si>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</si>
  <si>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</si>
  <si>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</si>
  <si>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</si>
  <si>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</si>
  <si>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</si>
  <si>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</si>
  <si>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</si>
  <si>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</si>
  <si>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</si>
  <si>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</si>
  <si>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</si>
  <si>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</si>
  <si>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</si>
  <si>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</si>
  <si>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</si>
  <si>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</si>
  <si>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</si>
  <si>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</si>
  <si>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</si>
  <si>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</si>
  <si>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</si>
  <si>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</si>
  <si>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</si>
  <si>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</si>
  <si>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</si>
  <si>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</si>
  <si>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</si>
  <si>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</si>
  <si>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</si>
  <si>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</si>
  <si>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</si>
  <si>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</si>
  <si>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</si>
  <si>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</si>
  <si>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</si>
  <si>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</si>
  <si>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</si>
  <si>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</si>
  <si>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</si>
  <si>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</si>
  <si>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</si>
  <si>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</si>
  <si>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</si>
  <si>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</si>
  <si>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</si>
  <si>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</si>
  <si>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</si>
  <si>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</si>
  <si>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</si>
  <si>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</si>
  <si>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</si>
  <si>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</si>
  <si>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</si>
  <si>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</si>
  <si>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</si>
  <si>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</si>
  <si>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</si>
  <si>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</si>
  <si>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</si>
  <si>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</si>
  <si>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</si>
  <si>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</si>
  <si>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</si>
  <si>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</si>
  <si>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</si>
  <si>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</si>
  <si>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</si>
  <si>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</si>
  <si>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</si>
  <si>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</si>
  <si>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</si>
  <si>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</si>
  <si>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</si>
  <si>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</si>
  <si>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</si>
  <si>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</si>
  <si>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</si>
  <si>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</si>
  <si>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</si>
  <si>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</si>
  <si>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</si>
  <si>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</si>
  <si>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</si>
  <si>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</si>
  <si>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</si>
  <si>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</si>
  <si>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</si>
  <si>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</si>
  <si>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</si>
  <si>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</si>
  <si>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</si>
  <si>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</si>
  <si>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</si>
  <si>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</si>
  <si>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</si>
  <si>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</si>
  <si>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</si>
  <si>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</si>
  <si>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</si>
  <si>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</si>
  <si>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</si>
  <si>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</si>
  <si>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</si>
  <si>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</si>
  <si>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</si>
  <si>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</si>
  <si>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</si>
  <si>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</si>
  <si>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</si>
  <si>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</si>
  <si>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</si>
  <si>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</si>
  <si>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</si>
  <si>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</si>
  <si>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</si>
  <si>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</si>
  <si>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</si>
  <si>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</si>
  <si>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</si>
  <si>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</si>
  <si>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</si>
  <si>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</si>
  <si>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</si>
  <si>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</si>
  <si>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</si>
  <si>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</si>
  <si>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</si>
  <si>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</si>
  <si>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</si>
  <si>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</si>
  <si>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</si>
  <si>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</si>
  <si>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</si>
  <si>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</si>
  <si>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</si>
  <si>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</si>
  <si>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</si>
  <si>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</si>
  <si>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</si>
  <si>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</si>
  <si>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</si>
  <si>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</si>
  <si>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</si>
  <si>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</si>
  <si>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</si>
  <si>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</si>
  <si>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</si>
  <si>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</si>
  <si>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</si>
  <si>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</si>
  <si>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</si>
  <si>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</si>
  <si>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</si>
  <si>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</si>
  <si>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</si>
  <si>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</si>
  <si>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</si>
  <si>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</si>
  <si>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</si>
  <si>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</si>
  <si>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</si>
  <si>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</si>
  <si>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</si>
  <si>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</si>
  <si>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</si>
  <si>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</si>
  <si>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</si>
  <si>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PCM-20251005-00000726</t>
  </si>
  <si>
    <t>Site located inside MOI need special permission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</si>
  <si>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</si>
  <si>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</si>
  <si>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</si>
  <si>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</si>
  <si>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</si>
  <si>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</si>
  <si>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</si>
  <si>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</si>
  <si>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</si>
  <si>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</si>
  <si>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</si>
  <si>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</si>
  <si>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30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</si>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</sst>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272.17043078703864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45935.118856712965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45935.118856712965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45935.118856712965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45935.118856712965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45935.118856712965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45935.118856712965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45935.118856712965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45935.118856712965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45935.118856712965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45935.118856712965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45935.118856712965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45935.118856712965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45935.118856712965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45935.118856712965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45935.118856712965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45935.118856712965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45935.118856712965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45935.118856712965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45935.118856712965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45935.118856712965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45935.118856712965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45935.118856712965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45935.118856712965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45935.118856712965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45935.118856712965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45935.118856712965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45935.118856712965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45935.118856712965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45935.118856712965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45935.118856712965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D8B59E5E-A729-4B71-BF1A-747CAA4379C7}"/>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tabSelected="1" topLeftCell="B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243.46707430555398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128.39177337963338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110.11901875000331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26919</v>
      </c>
      <c r="E6" s="131" t="s">
        <v>39043</v>
      </c>
      <c r="F6" s="132">
        <v>45935.076180555552</v>
      </c>
      <c r="G6" s="133">
        <f ca="1">IFERROR(NOW()-F6,"-")</f>
        <v>4.2676157412643079E-2</v>
      </c>
      <c r="H6" s="132">
        <v>45935.070625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45935.118856712965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45935.118856712965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45935.118856712965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45935.118856712965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45935.118856712965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45935.118856712965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45935.118856712965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45935.118856712965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45935.118856712965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45935.118856712965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45935.118856712965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45935.118856712965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45935.118856712965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45935.118856712965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45935.118856712965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45935.118856712965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45935.118856712965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45935.118856712965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45935.118856712965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45935.118856712965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45935.118856712965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45935.118856712965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45935.118856712965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45935.118856712965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45935.118856712965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45935.118856712965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45935.118856712965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45935.118856712965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45935.118856712965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45935.118856712965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45935.118856712965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45935.118856712965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45935.118856712965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45935.118856712965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45935.118856712965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45935.118856712965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45935.118856712965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45935.118856712965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45935.118856712965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45935.118856712965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45935.118856712965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45935.118856712965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45935.118856712965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45935.118856712965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45935.118856712965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45935.118856712965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45935.118856712965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45935.118856712965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45935.118856712965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45935.118856712965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45935.118856712965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45935.118856712965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45935.118856712965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45935.118856712965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45935.118856712965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45935.118856712965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45935.118856712965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45935.118856712965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45935.118856712965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45935.118856712965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45935.118856712965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45935.118856712965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45935.118856712965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45935.118856712965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45935.118856712965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45935.118856712965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45935.118856712965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45935.118856712965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45935.118856712965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45935.118856712965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45935.118856712965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45935.118856712965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45935.118856712965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45935.118856712965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45935.118856712965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45935.118856712965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45935.118856712965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45935.118856712965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45935.118856712965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45935.118856712965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45935.118856712965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45935.118856712965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45935.118856712965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45935.118856712965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45935.118856712965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45935.118856712965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45935.118856712965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45935.118856712965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45935.118856712965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45935.118856712965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45935.118856712965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45935.118856712965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45935.118856712965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45935.118856712965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45935.118856712965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45935.118856712965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45935.118856712965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45935.118856712965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45935.118856712965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45935.118856712965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45935.118856712965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45935.118856712965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45935.118856712965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45935.118856712965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45935.118856712965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45935.118856712965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45935.118856712965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45935.118856712965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45935.118856712965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45935.118856712965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45935.118856712965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45935.118856712965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45935.118856712965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45935.118856712965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45935.118856712965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45935.118856712965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45935.118856712965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45935.118856712965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45935.118856712965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45935.118856712965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45935.118856712965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45935.118856712965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45935.118856712965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45935.118856712965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45935.118856712965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45935.118856712965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45935.118856712965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45935.118856712965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45935.118856712965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45935.118856712965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45935.118856712965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45935.118856712965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45935.118856712965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45935.118856712965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45935.118856712965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45935.118856712965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45935.118856712965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45935.118856712965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45935.118856712965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45935.118856712965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45935.118856712965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45935.118856712965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45935.118856712965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45935.118856712965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45935.118856712965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45935.118856712965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45935.118856712965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45935.118856712965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45935.118856712965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45935.118856712965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45935.118856712965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45935.118856712965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45935.118856712965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45935.118856712965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45935.118856712965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45935.118856712965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45935.118856712965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45935.118856712965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45935.118856712965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45935.118856712965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45935.118856712965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45935.118856712965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45935.118856712965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45935.118856712965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45935.118856712965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45935.118856712965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45935.118856712965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45935.118856712965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45935.118856712965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45935.118856712965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45935.118856712965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45935.118856712965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45935.118856712965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45935.118856712965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45935.118856712965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45935.118856712965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45935.118856712965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45935.118856712965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45935.118856712965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45935.118856712965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45935.118856712965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45935.118856712965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45935.118856712965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45935.118856712965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45935.118856712965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45935.118856712965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45935.118856712965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45935.118856712965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45935.118856712965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45935.118856712965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45935.118856712965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45935.118856712965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45935.118856712965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45935.118856712965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45935.118856712965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45935.118856712965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45935.118856712965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45935.118856712965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45935.118856712965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45935.118856712965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45935.118856712965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45935.118856712965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45935.118856712965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45935.118856712965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45935.118856712965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45935.118856712965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45935.118856712965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45935.118856712965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45935.118856712965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45935.118856712965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45935.118856712965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45935.118856712965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45935.118856712965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45935.118856712965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45935.118856712965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45935.118856712965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45935.118856712965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45935.118856712965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45935.118856712965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45935.118856712965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45935.118856712965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45935.118856712965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45935.118856712965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45935.118856712965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45935.118856712965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45935.118856712965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45935.118856712965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45935.118856712965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45935.118856712965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45935.118856712965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45935.118856712965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45935.118856712965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45935.118856712965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45935.118856712965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45935.118856712965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45935.118856712965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45935.118856712965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45935.118856712965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45935.118856712965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45935.118856712965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45935.118856712965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45935.118856712965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45935.118856712965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45935.118856712965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45935.118856712965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45935.118856712965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45935.118856712965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45935.118856712965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45935.118856712965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45935.118856712965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45935.118856712965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45935.118856712965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45935.118856712965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45935.118856712965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45935.118856712965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45935.118856712965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45935.118856712965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45935.118856712965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45935.118856712965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45935.118856712965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45935.118856712965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45935.118856712965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45935.118856712965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45935.118856712965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45935.118856712965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45935.118856712965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45935.118856712965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45935.118856712965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45935.118856712965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45935.118856712965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45935.118856712965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45935.118856712965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45935.118856712965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45935.118856712965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45935.118856712965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45935.118856712965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45935.118856712965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45935.118856712965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45935.118856712965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45935.118856712965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45935.118856712965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45935.118856712965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45935.118856712965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45935.118856712965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45935.118856712965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45935.118856712965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45935.118856712965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45935.118856712965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45935.118856712965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45935.118856712965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45935.118856712965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45935.118856712965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45935.118856712965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45935.118856712965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45935.118856712965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45935.118856712965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45935.118856712965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45935.118856712965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45935.118856712965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45935.118856712965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45935.118856712965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45935.118856712965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45935.118856712965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45935.118856712965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45935.118856712965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45935.118856712965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45935.118856712965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45935.118856712965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45935.118856712965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45935.118856712965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45935.118856712965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45935.118856712965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45935.118856712965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45935.118856712965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45935.118856712965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45935.118856712965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45935.118856712965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45935.118856712965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45935.118856712965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45935.118856712965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45935.118856712965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45935.118856712965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45935.118856712965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45935.118856712965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45935.118856712965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45935.118856712965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45935.118856712965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45935.118856712965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45935.118856712965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45935.118856712965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45935.118856712965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45935.118856712965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45935.118856712965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45935.118856712965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45935.118856712965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45935.118856712965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45935.118856712965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45935.118856712965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45935.118856712965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45935.118856712965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45935.118856712965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45935.118856712965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45935.118856712965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45935.118856712965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45935.118856712965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45935.118856712965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45935.118856712965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45935.118856712965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45935.118856712965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45935.118856712965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45935.118856712965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45935.118856712965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45935.118856712965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45935.118856712965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45935.118856712965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45935.118856712965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45935.118856712965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45935.118856712965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45935.118856712965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45935.118856712965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45935.118856712965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45935.118856712965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45935.118856712965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45935.118856712965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45935.118856712965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45935.118856712965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45935.118856712965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45935.118856712965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45935.118856712965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45935.118856712965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45935.118856712965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45935.118856712965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45935.118856712965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45935.118856712965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45935.118856712965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45935.118856712965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45935.118856712965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45935.118856712965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45935.118856712965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45935.118856712965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45935.118856712965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45935.118856712965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45935.118856712965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45935.118856712965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45935.118856712965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45935.118856712965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45935.118856712965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45935.118856712965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45935.118856712965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45935.118856712965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45935.118856712965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45935.118856712965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45935.118856712965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45935.118856712965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45935.118856712965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45935.118856712965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45935.118856712965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45935.118856712965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45935.118856712965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45935.118856712965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45935.118856712965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45935.118856712965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45935.118856712965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45935.118856712965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45935.118856712965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45935.118856712965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45935.118856712965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45935.118856712965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45935.118856712965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45935.118856712965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45935.118856712965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45935.118856712965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45935.118856712965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45935.118856712965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45935.118856712965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45935.118856712965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45935.118856712965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45935.118856712965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45935.118856712965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45935.118856712965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45935.118856712965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45935.118856712965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45935.118856712965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45935.118856712965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45935.118856712965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45935.118856712965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45935.118856712965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45935.118856712965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45935.118856712965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45935.118856712965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45935.118856712965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45935.118856712965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45935.118856712965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45935.118856712965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45935.118856712965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45935.118856712965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45935.118856712965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45935.118856712965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45935.118856712965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45935.118856712965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45935.118856712965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45935.118856712965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45935.118856712965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45935.118856712965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45935.118856712965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45935.118856712965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45935.118856712965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45935.118856712965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45935.118856712965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45935.118856712965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45935.118856712965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45935.118856712965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45935.118856712965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45935.118856712965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45935.118856712965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45935.118856712965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45935.118856712965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45935.118856712965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45935.118856712965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45935.118856712965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45935.118856712965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45935.118856712965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45935.118856712965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45935.118856712965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45935.118856712965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45935.118856712965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45935.118856712965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45935.118856712965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45935.118856712965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45935.118856712965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45935.118856712965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45935.118856712965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45935.118856712965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45935.118856712965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45935.118856712965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45935.118856712965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45935.118856712965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45935.118856712965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45935.118856712965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45935.118856712965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45935.118856712965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45935.118856712965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45935.118856712965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45935.118856712965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45935.118856712965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45935.118856712965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45935.118856712965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45935.118856712965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45935.118856712965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45935.118856712965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45935.118856712965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45935.118856712965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45935.118856712965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45935.118856712965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45935.118856712965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45935.118856712965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45935.118856712965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45935.118856712965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45935.118856712965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45935.118856712965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45935.118856712965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45935.118856712965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45935.118856712965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45935.118856712965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45935.118856712965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45935.118856712965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45935.118856712965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45935.118856712965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45935.118856712965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45935.118856712965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45935.118856712965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45935.118856712965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45935.118856712965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45935.118856712965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45935.118856712965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45935.118856712965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45935.118856712965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45935.118856712965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45935.118856712965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45935.118856712965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45935.118856712965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45935.118856712965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45935.118856712965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45935.118856712965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45935.118856712965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45935.118856712965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45935.118856712965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45935.118856712965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45935.118856712965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45935.118856712965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45935.118856712965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45935.118856712965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45935.118856712965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45935.118856712965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45935.118856712965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45935.118856712965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45935.118856712965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45935.118856712965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45935.118856712965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45935.118856712965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45935.118856712965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45935.118856712965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45935.118856712965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45935.118856712965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45935.118856712965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45935.118856712965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45935.118856712965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45935.118856712965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45935.118856712965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45935.118856712965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45935.118856712965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45935.118856712965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45935.118856712965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45935.118856712965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45935.118856712965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45935.118856712965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45935.118856712965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45935.118856712965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45935.118856712965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45935.118856712965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45935.118856712965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45935.118856712965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45935.118856712965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45935.118856712965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45935.118856712965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45935.118856712965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45935.118856712965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45935.118856712965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45935.118856712965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45935.118856712965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45935.118856712965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45935.118856712965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45935.118856712965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45935.118856712965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45935.118856712965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45935.118856712965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45935.118856712965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45935.118856712965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45935.118856712965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45935.118856712965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45935.118856712965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45935.118856712965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45935.118856712965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45935.118856712965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45935.118856712965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45935.118856712965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45935.118856712965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45935.118856712965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45935.118856712965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45935.118856712965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45935.118856712965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45935.118856712965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45935.118856712965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45935.118856712965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45935.118856712965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45935.118856712965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45935.118856712965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45935.118856712965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45935.118856712965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45935.118856712965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45935.118856712965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45935.118856712965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45935.118856712965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45935.118856712965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45935.118856712965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45935.118856712965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45935.118856712965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45935.118856712965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45935.118856712965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45935.118856712965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45935.118856712965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45935.118856712965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45935.118856712965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45935.118856712965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45935.118856712965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45935.118856712965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45935.118856712965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45935.118856712965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45935.118856712965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45935.118856712965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45935.118856712965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45935.118856712965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45935.118856712965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45935.118856712965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45935.118856712965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45935.118856712965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45935.118856712965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45935.118856712965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45935.118856712965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45935.118856712965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45935.118856712965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45935.118856712965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45935.118856712965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45935.118856712965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45935.118856712965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45935.118856712965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45935.118856712965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45935.118856712965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45935.118856712965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45935.118856712965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45935.118856712965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45935.118856712965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45935.118856712965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45935.118856712965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45935.118856712965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45935.118856712965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45935.118856712965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45935.118856712965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45935.118856712965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45935.118856712965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45935.118856712965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45935.118856712965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45935.118856712965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45935.118856712965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45935.118856712965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45935.118856712965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45935.118856712965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45935.118856712965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45935.118856712965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45935.118856712965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45935.118856712965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45935.118856712965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45935.118856712965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45935.118856712965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45935.118856712965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45935.118856712965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45935.118856712965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45935.118856712965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45935.118856712965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45935.118856712965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45935.118856712965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45935.118856712965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45935.118856712965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45935.118856712965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45935.118856712965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45935.118856712965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45935.118856712965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45935.118856712965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45935.118856712965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45935.118856712965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45935.118856712965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45935.118856712965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45935.118856712965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45935.118856712965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45935.118856712965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45935.118856712965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45935.118856712965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45935.118856712965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45935.118856712965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45935.118856712965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45935.118856712965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45935.118856712965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45935.118856712965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45935.118856712965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45935.118856712965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45935.118856712965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45935.118856712965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45935.118856712965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45935.118856712965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45935.118856712965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45935.118856712965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45935.118856712965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45935.118856712965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45935.118856712965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45935.118856712965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45935.118856712965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45935.118856712965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45935.118856712965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45935.118856712965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45935.118856712965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45935.118856712965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45935.118856712965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45935.118856712965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45935.118856712965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45935.118856712965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45935.118856712965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45935.118856712965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45935.118856712965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45935.118856712965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45935.118856712965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45935.118856712965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45935.118856712965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45935.118856712965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45935.118856712965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45935.118856712965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45935.118856712965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45935.118856712965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45935.118856712965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45935.118856712965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45935.118856712965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45935.118856712965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45935.118856712965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45935.118856712965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45935.118856712965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45935.118856712965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45935.118856712965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45935.118856712965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45935.118856712965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45935.118856712965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45935.118856712965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45935.118856712965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45935.118856712965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45935.118856712965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45935.118856712965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45935.118856712965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45935.118856712965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45935.118856712965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45935.118856712965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45935.118856712965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45935.118856712965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45935.118856712965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45935.118856712965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45935.118856712965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45935.118856712965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45935.118856712965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45935.118856712965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45935.118856712965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45935.118856712965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45935.118856712965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45935.118856712965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45935.118856712965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45935.118856712965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45935.118856712965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45935.118856712965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45935.118856712965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45935.118856712965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45935.118856712965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45935.118856712965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45935.118856712965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45935.118856712965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45935.118856712965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45935.118856712965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45935.118856712965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45935.118856712965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45935.118856712965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45935.118856712965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45935.118856712965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45935.118856712965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45935.118856712965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45935.118856712965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45935.118856712965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45935.118856712965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45935.118856712965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45935.118856712965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45935.118856712965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45935.118856712965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45935.118856712965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45935.118856712965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45935.118856712965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45935.118856712965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45935.118856712965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45935.118856712965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45935.118856712965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45935.118856712965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45935.118856712965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45935.118856712965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45935.118856712965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45935.118856712965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45935.118856712965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45935.118856712965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45935.118856712965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45935.118856712965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45935.118856712965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45935.118856712965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45935.118856712965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45935.118856712965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45935.118856712965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45935.118856712965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45935.118856712965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45935.118856712965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45935.118856712965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45935.118856712965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45935.118856712965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45935.118856712965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45935.118856712965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45935.118856712965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45935.118856712965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45935.118856712965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45935.118856712965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45935.118856712965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45935.118856712965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45935.118856712965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45935.118856712965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45935.118856712965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45935.118856712965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45935.118856712965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45935.118856712965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45935.118856712965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45935.118856712965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45935.118856712965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45935.118856712965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45935.118856712965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45935.118856712965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45935.118856712965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45935.118856712965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45935.118856712965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45935.118856712965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45935.118856712965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45935.118856712965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45935.118856712965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45935.118856712965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45935.118856712965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45935.118856712965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45935.118856712965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45935.118856712965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45935.118856712965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45935.118856712965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45935.118856712965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45935.118856712965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45935.118856712965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45935.118856712965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45935.118856712965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45935.118856712965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45935.118856712965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45935.118856712965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45935.118856712965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45935.118856712965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45935.118856712965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45935.118856712965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45935.118856712965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45935.118856712965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45935.118856712965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45935.118856712965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45935.118856712965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45935.118856712965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45935.118856712965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45935.118856712965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45935.118856712965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45935.118856712965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45935.118856712965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45935.118856712965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45935.118856712965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45935.118856712965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45935.118856712965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45935.118856712965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45935.118856712965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45935.118856712965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45935.118856712965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45935.118856712965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45935.118856712965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45935.118856712965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45935.118856712965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45935.118856712965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45935.118856712965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45935.118856712965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45935.118856712965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45935.118856712965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45935.118856712965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45935.118856712965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45935.118856712965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45935.118856712965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45935.118856712965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45935.118856712965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45935.118856712965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45935.118856712965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45935.118856712965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45935.118856712965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45935.118856712965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45935.118856712965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45935.118856712965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45935.118856712965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45935.118856712965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45935.118856712965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45935.118856712965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45935.118856712965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45935.118856712965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45935.118856712965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45935.118856712965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45935.118856712965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45935.118856712965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45935.118856712965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45935.118856712965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45935.118856712965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45935.118856712965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45935.118856712965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45935.118856712965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45935.118856712965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45935.118856712965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45935.118856712965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45935.118856712965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45935.118856712965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45935.118856712965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45935.118856712965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45935.118856712965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45935.118856712965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45935.118856712965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45935.118856712965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45935.118856712965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45935.118856712965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45935.118856712965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45935.118856712965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45935.118856712965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45935.118856712965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45935.118856712965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45935.118856712965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45935.118856712965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45935.118856712965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45935.118856712965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45935.118856712965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45935.118856712965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45935.118856712965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45935.118856712965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45935.118856712965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45935.118856712965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45935.118856712965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45935.118856712965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45935.118856712965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45935.118856712965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45935.118856712965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45935.118856712965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45935.118856712965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45935.118856712965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45935.118856712965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45935.118856712965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45935.118856712965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45935.118856712965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45935.118856712965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45935.118856712965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45935.118856712965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45935.118856712965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45935.118856712965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45935.118856712965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45935.118856712965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45935.118856712965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45935.118856712965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45935.118856712965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45935.118856712965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45935.118856712965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45935.118856712965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45935.118856712965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45935.118856712965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45935.118856712965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45935.118856712965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45935.118856712965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45935.118856712965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45935.118856712965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45935.118856712965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45935.118856712965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45935.118856712965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45935.118856712965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45935.118856712965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45935.118856712965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45935.118856712965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45935.118856712965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45935.118856712965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45935.118856712965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45935.118856712965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45935.118856712965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45935.118856712965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45935.118856712965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45935.118856712965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45935.118856712965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45935.118856712965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45935.118856712965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45935.118856712965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45935.118856712965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45935.118856712965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45935.118856712965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45935.118856712965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45935.118856712965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45935.118856712965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45935.118856712965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45935.118856712965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45935.118856712965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45935.118856712965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45935.118856712965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45935.118856712965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45935.118856712965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45935.118856712965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45935.118856712965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45935.118856712965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45935.118856712965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45935.118856712965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45935.118856712965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45935.118856712965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45935.118856712965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45935.118856712965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45935.118856712965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45935.118856712965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45935.118856712965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45935.118856712965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45935.118856712965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45935.118856712965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45935.118856712965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45935.118856712965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45935.118856712965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45935.118856712965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45935.118856712965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45935.118856712965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45935.118856712965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45935.118856712965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45935.118856712965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45935.118856712965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45935.118856712965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45935.118856712965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45935.118856712965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45935.118856712965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45935.118856712965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45935.118856712965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45935.118856712965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45935.118856712965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45935.118856712965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45935.118856712965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45935.118856712965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45935.118856712965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45935.118856712965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45935.118856712965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45935.118856712965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45935.118856712965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45935.118856712965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45935.118856712965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45935.118856712965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45935.118856712965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45935.118856712965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45935.118856712965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45935.118856712965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45935.118856712965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45935.118856712965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45935.118856712965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45935.118856712965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45935.118856712965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45935.118856712965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45935.118856712965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45935.118856712965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45935.118856712965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45935.118856712965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45935.118856712965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45935.118856712965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45935.118856712965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45935.118856712965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45935.118856712965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45935.118856712965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45935.118856712965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45935.118856712965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45935.118856712965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45935.118856712965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45935.118856712965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45935.118856712965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45935.118856712965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45935.118856712965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45935.118856712965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45935.118856712965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45935.118856712965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45935.118856712965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45935.118856712965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45935.118856712965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45935.118856712965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45935.118856712965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45935.118856712965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45935.118856712965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45935.118856712965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45935.118856712965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45935.118856712965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45935.118856712965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45935.118856712965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45935.118856712965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45935.118856712965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45935.118856712965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45935.118856712965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45935.118856712965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45935.118856712965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45935.118856712965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45935.118856712965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45935.118856712965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45935.118856712965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45935.118856712965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45935.118856712965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45935.118856712965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45935.118856712965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45935.118856712965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45935.118856712965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45935.118856712965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45935.118856712965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45935.118856712965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45935.118856712965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45935.118856712965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45935.118856712965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45935.118856712965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45935.118856712965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45935.118856712965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45935.118856712965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45935.118856712965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45935.118856712965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45935.118856712965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45935.118856712965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45935.118856712965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45935.118856712965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45935.118856712965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45935.118856712965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45935.118856712965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45935.118856712965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45935.118856712965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45935.118856712965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45935.118856712965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45935.118856712965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45935.118856712965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45935.118856712965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45935.118856712965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45935.118856712965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45935.118856712965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45935.118856712965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45935.118856712965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45935.118856712965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45935.118856712965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45935.118856712965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45935.118856712965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45935.118856712965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45935.118856712965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45935.118856712965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45935.118856712965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45935.118856712965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45935.118856712965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45935.118856712965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45935.118856712965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45935.118856712965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45935.118856712965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45935.118856712965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45935.118856712965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45935.118856712965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45935.118856712965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45935.118856712965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45935.118856712965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45935.118856712965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45935.118856712965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45935.118856712965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45935.118856712965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45935.118856712965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45935.118856712965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45935.118856712965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45935.118856712965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45935.118856712965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45935.118856712965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45935.118856712965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45935.118856712965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45935.118856712965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45935.118856712965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45935.118856712965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45935.118856712965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45935.118856712965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45935.118856712965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45935.118856712965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45935.118856712965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45935.118856712965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45935.118856712965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45935.118856712965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45935.118856712965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45935.118856712965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45935.118856712965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45935.118856712965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45935.118856712965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45935.118856712965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45935.118856712965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45935.118856712965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45935.118856712965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45935.118856712965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45935.118856712965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45935.118856712965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45935.118856712965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45935.118856712965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45935.118856712965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45935.118856712965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45935.118856712965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45935.118856712965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45935.118856712965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45935.118856712965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45935.118856712965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45935.118856712965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45935.118856712965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45935.118856712965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45935.118856712965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45935.118856712965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45935.118856712965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45935.118856712965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45935.118856712965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45935.118856712965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45935.118856712965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45935.118856712965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45935.118856712965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45935.118856712965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45935.118856712965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45935.118856712965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45935.118856712965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45935.118856712965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45935.118856712965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45935.118856712965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45935.118856712965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45935.118856712965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45935.118856712965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45935.118856712965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45935.118856712965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45935.118856712965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45935.118856712965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45935.118856712965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45935.118856712965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45935.118856712965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45935.118856712965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45935.118856712965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45935.118856712965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45935.118856712965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45935.118856712965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45935.118856712965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45935.118856712965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45935.118856712965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45935.118856712965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45935.118856712965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45935.118856712965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45935.118856712965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45935.118856712965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45935.118856712965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45935.118856712965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45935.118856712965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45935.118856712965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45935.118856712965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45935.118856712965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45935.118856712965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45935.118856712965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45935.118856712965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45935.118856712965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45935.118856712965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45935.118856712965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45935.118856712965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45935.118856712965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45935.118856712965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45935.118856712965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45935.118856712965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45935.118856712965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45935.118856712965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45935.118856712965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45935.118856712965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45935.118856712965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45935.118856712965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45935.118856712965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45935.118856712965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45935.118856712965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45935.118856712965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45935.118856712965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45935.118856712965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45935.118856712965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45935.118856712965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45935.118856712965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45935.118856712965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45935.118856712965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45935.118856712965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45935.118856712965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45935.118856712965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45935.118856712965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45935.118856712965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45935.118856712965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45935.118856712965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45935.118856712965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45935.118856712965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45935.118856712965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45935.118856712965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45935.118856712965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45935.118856712965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45935.118856712965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45935.118856712965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45935.118856712965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45935.118856712965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45935.118856712965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45935.118856712965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45935.118856712965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45935.118856712965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45935.118856712965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45935.118856712965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45935.118856712965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45935.118856712965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45935.118856712965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45935.118856712965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45935.118856712965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45935.118856712965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45935.118856712965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45935.118856712965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45935.118856712965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45935.118856712965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45935.118856712965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45935.118856712965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45935.118856712965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45935.118856712965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45935.118856712965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45935.118856712965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45935.118856712965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45935.118856712965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45935.118856712965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45935.118856712965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45935.118856712965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45935.118856712965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45935.118856712965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45935.118856712965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45935.118856712965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45935.118856712965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45935.118856712965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45935.118856712965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45935.118856712965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45935.118856712965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45935.118856712965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45935.118856712965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45935.118856712965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45935.118856712965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45935.118856712965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45935.118856712965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45935.118856712965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45935.118856712965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45935.118856712965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45935.118856712965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45935.118856712965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45935.118856712965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45935.118856712965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45935.118856712965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45935.118856712965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45935.118856712965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45935.118856712965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45935.118856712965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45935.118856712965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45935.118856712965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45935.118856712965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45935.118856712965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45935.118856712965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45935.118856712965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45935.118856712965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45935.118856712965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45935.118856712965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45935.118856712965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45935.118856712965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45935.118856712965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45935.118856712965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45935.118856712965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45935.118856712965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45935.118856712965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45935.118856712965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45935.118856712965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45935.118856712965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45935.118856712965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45935.118856712965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45935.118856712965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45935.118856712965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45935.118856712965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45935.118856712965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45935.118856712965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45935.118856712965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45935.118856712965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45935.118856712965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45935.118856712965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45935.118856712965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45935.118856712965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45935.118856712965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45935.118856712965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45935.118856712965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45935.118856712965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45935.118856712965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45935.118856712965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45935.118856712965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45935.118856712965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45935.118856712965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45935.118856712965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45935.118856712965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45935.118856712965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45935.118856712965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45935.118856712965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45935.118856712965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45935.118856712965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45935.118856712965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45935.118856712965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45935.118856712965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45935.118856712965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45935.118856712965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45935.118856712965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45935.118856712965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45935.118856712965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45935.118856712965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45935.118856712965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45935.118856712965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45935.118856712965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45935.118856712965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45935.118856712965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45935.118856712965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45935.118856712965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45935.118856712965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45935.118856712965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45935.118856712965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45935.118856712965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45935.118856712965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45935.118856712965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45935.118856712965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45935.118856712965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45935.118856712965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45935.118856712965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45935.118856712965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45935.118856712965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45935.118856712965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45935.118856712965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45935.118856712965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45935.118856712965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45935.118856712965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45935.118856712965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45935.118856712965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45935.118856712965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45935.118856712965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45935.118856712965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45935.118856712965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45935.118856712965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45935.118856712965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45935.118856712965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45935.118856712965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45935.118856712965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45935.118856712965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45935.118856712965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45935.118856712965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45935.118856712965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45935.118856712965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45935.118856712965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45935.118856712965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45935.118856712965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45935.118856712965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45935.118856712965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45935.118856712965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45935.118856712965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45935.118856712965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45935.118856712965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45935.118856712965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45935.118856712965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45935.118856712965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45935.118856712965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45935.118856712965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45935.118856712965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45935.118856712965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45935.118856712965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45935.118856712965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45935.118856712965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45935.118856712965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45935.118856712965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45935.118856712965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45935.118856712965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45935.118856712965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45935.118856712965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45935.118856712965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45935.118856712965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45935.118856712965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45935.118856712965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45935.118856712965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45935.118856712965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45935.118856712965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45935.118856712965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45935.118856712965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45935.118856712965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45935.118856712965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45935.118856712965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45935.118856712965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45935.118856712965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45935.118856712965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45935.118856712965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45935.118856712965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45935.118856712965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45935.118856712965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45935.118856712965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45935.118856712965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45935.118856712965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45935.118856712965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45935.118856712965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45935.118856712965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45935.118856712965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45935.118856712965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45935.118856712965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45935.118856712965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45935.118856712965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45935.118856712965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45935.118856712965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45935.118856712965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45935.118856712965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45935.118856712965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45935.118856712965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45935.118856712965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45935.118856712965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45935.118856712965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45935.118856712965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45935.118856712965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45935.118856712965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45935.118856712965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45935.118856712965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45935.118856712965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45935.118856712965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45935.118856712965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45935.118856712965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45935.118856712965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45935.118856712965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45935.118856712965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45935.118856712965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45935.118856712965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45935.118856712965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45935.118856712965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231.63813912036858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4.2285789351881249</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39043</v>
      </c>
      <c r="F4" s="113">
        <v>45934.702430555553</v>
      </c>
      <c r="G4" s="114">
        <f ca="1">IFERROR(NOW()-F4,"")</f>
        <v>0.41642615741147893</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0.27302337963192258</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0.12354421296186047</v>
      </c>
      <c r="H6" s="113">
        <v>45934.989328703705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1</v>
      </c>
      <c r="D7" s="107" t="s">
        <v>36696</v>
      </c>
      <c r="E7" s="112" t="s">
        <v>38964</v>
      </c>
      <c r="F7" s="113">
        <v>45935.029861111114</v>
      </c>
      <c r="G7" s="114">
        <f ca="1">IFERROR(NOW()-F7,"")</f>
        <v>8.8995601850911044E-2</v>
      </c>
      <c r="H7" s="113">
        <v>45935.037893518522</v>
      </c>
      <c r="I7" s="110" t="str">
        <f>IFERROR(VLOOKUP(D7,DB!A:F,6,0),"")</f>
        <v>Generator-SG</v>
      </c>
      <c r="J7" s="110" t="str">
        <f>IFERROR(VLOOKUP(D7,DB!A:G,7,0),"")</f>
        <v>Dead</v>
      </c>
      <c r="K7" s="115" t="s">
        <v>39066</v>
      </c>
      <c r="L7" s="107" t="str">
        <f>IFERROR(VLOOKUP(D7,DB!A:I,9,0),"")</f>
        <v>Latis</v>
      </c>
    </row>
    <row r="8" spans="1:16" ht="15" customHeight="1">
      <c r="A8" s="110" t="s">
        <v>39067</v>
      </c>
      <c r="B8" s="110" t="str">
        <f>IFERROR(VLOOKUP(D8,DB!A:K,11,0),"")</f>
        <v>R4</v>
      </c>
      <c r="C8" s="111">
        <v>2</v>
      </c>
      <c r="D8" s="107" t="s">
        <v>25891</v>
      </c>
      <c r="E8" s="112" t="s">
        <v>38964</v>
      </c>
      <c r="F8" s="113"/>
      <c r="G8" s="114">
        <f ca="1">IFERROR(NOW()-F8,"")</f>
        <v>45935.118856712965</v>
      </c>
      <c r="H8" s="113">
        <v>45935.07104166667</v>
      </c>
      <c r="I8" s="110" t="str">
        <f>IFERROR(VLOOKUP(D8,DB!A:F,6,0),"")</f>
        <v>Generator-SG</v>
      </c>
      <c r="J8" s="110" t="str">
        <f>IFERROR(VLOOKUP(D8,DB!A:G,7,0),"")</f>
        <v>Good</v>
      </c>
      <c r="K8" s="115" t="s">
        <v>39068</v>
      </c>
      <c r="L8" s="107" t="str">
        <f>IFERROR(VLOOKUP(D8,DB!A:I,9,0),"")</f>
        <v>Latis</v>
      </c>
    </row>
    <row r="9" spans="1:16" ht="15" customHeight="1">
      <c r="A9" s="110"/>
      <c r="B9" s="110" t="str">
        <f>IFERROR(VLOOKUP(D9,DB!A:K,11,0),"")</f>
        <v/>
      </c>
      <c r="C9" s="111"/>
      <c r="D9" s="107"/>
      <c r="E9" s="112"/>
      <c r="F9" s="113"/>
      <c r="G9" s="114">
        <f ca="1">IFERROR(NOW()-F9,"")</f>
        <v>45935.118856712965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45935.118856712965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45935.118856712965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45935.118856712965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45935.118856712965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45935.118856712965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45935.118856712965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45935.118856712965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45935.118856712965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45935.118856712965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45935.118856712965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45935.118856712965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45935.118856712965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45935.118856712965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45935.118856712965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45935.118856712965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45935.118856712965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45935.118856712965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45935.118856712965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45935.118856712965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45935.118856712965</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43.28679652777646</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8.9299793981481344</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35936</v>
      </c>
      <c r="E4" s="37" t="s">
        <v>38964</v>
      </c>
      <c r="F4" s="38">
        <v>45934.852303240739</v>
      </c>
      <c r="G4" s="39">
        <f ca="1">IFERROR(NOW()-F4,"-")</f>
        <v>0.26655347222549608</v>
      </c>
      <c r="H4" s="38">
        <v>45934.846458333333</v>
      </c>
      <c r="I4" s="37" t="str">
        <f>IFERROR(VLOOKUP(D4,DB!A:F,6,0),"")</f>
        <v>Generator-SG</v>
      </c>
      <c r="J4" s="37" t="str">
        <f>IFERROR(VLOOKUP(D4,DB!A:G,7,0),"")</f>
        <v>Vandalized</v>
      </c>
      <c r="K4" s="37" t="s">
        <v>39074</v>
      </c>
      <c r="L4" s="37" t="str">
        <f>IFERROR(VLOOKUP(D4,DB!A:I,9,0),"")</f>
        <v>Latis</v>
      </c>
      <c r="M4" s="136"/>
    </row>
    <row r="5" spans="1:13" ht="15">
      <c r="A5" s="37" t="s">
        <v>39075</v>
      </c>
      <c r="B5" s="37" t="str">
        <f>IFERROR(VLOOKUP(D5,DB!A:K,11,0),"")</f>
        <v>R5</v>
      </c>
      <c r="C5" s="37">
        <v>1</v>
      </c>
      <c r="D5" s="137" t="s">
        <v>35786</v>
      </c>
      <c r="E5" s="37" t="s">
        <v>38964</v>
      </c>
      <c r="F5" s="38">
        <v>45935.085520833331</v>
      </c>
      <c r="G5" s="39">
        <f ca="1">IFERROR(NOW()-F5,"-")</f>
        <v>3.3335879634250887E-2</v>
      </c>
      <c r="H5" s="38">
        <v>45935.078923611109</v>
      </c>
      <c r="I5" s="37" t="str">
        <f>IFERROR(VLOOKUP(D5,DB!A:F,6,0),"")</f>
        <v>Generator-SG</v>
      </c>
      <c r="J5" s="37" t="str">
        <f>IFERROR(VLOOKUP(D5,DB!A:G,7,0),"")</f>
        <v>Vandalized</v>
      </c>
      <c r="K5" s="37" t="s">
        <v>39074</v>
      </c>
      <c r="L5" s="37" t="str">
        <f>IFERROR(VLOOKUP(D5,DB!A:I,9,0),"")</f>
        <v>Latis</v>
      </c>
      <c r="M5" s="136"/>
    </row>
    <row r="6" spans="1:13" ht="15">
      <c r="A6" s="37" t="s">
        <v>39076</v>
      </c>
      <c r="B6" s="37" t="str">
        <f>IFERROR(VLOOKUP(D6,DB!A:K,11,0),"")</f>
        <v>R5</v>
      </c>
      <c r="C6" s="37">
        <v>2</v>
      </c>
      <c r="D6" s="37" t="s">
        <v>38501</v>
      </c>
      <c r="E6" s="37" t="s">
        <v>38964</v>
      </c>
      <c r="F6" s="38">
        <v>45935.109479166669</v>
      </c>
      <c r="G6" s="39">
        <f ca="1">IFERROR(NOW()-F6,"-")</f>
        <v>9.3775462955818512E-3</v>
      </c>
      <c r="H6" s="38">
        <v>45935.102731481478</v>
      </c>
      <c r="I6" s="37" t="str">
        <f>IFERROR(VLOOKUP(D6,DB!A:F,6,0),"")</f>
        <v>Generator-SG</v>
      </c>
      <c r="J6" s="37" t="str">
        <f>IFERROR(VLOOKUP(D6,DB!A:G,7,0),"")</f>
        <v>Vandalized</v>
      </c>
      <c r="K6" s="37" t="s">
        <v>39077</v>
      </c>
      <c r="L6" s="37" t="str">
        <f>IFERROR(VLOOKUP(D6,DB!A:I,9,0),"")</f>
        <v>Latis</v>
      </c>
      <c r="M6" s="136"/>
    </row>
    <row r="7" spans="1:13" ht="15">
      <c r="A7" s="37"/>
      <c r="B7" s="37" t="str">
        <f>IFERROR(VLOOKUP(D7,DB!A:K,11,0),"")</f>
        <v/>
      </c>
      <c r="C7" s="37"/>
      <c r="D7" s="37"/>
      <c r="E7" s="37"/>
      <c r="F7" s="38"/>
      <c r="G7" s="39">
        <f ca="1">IFERROR(NOW()-F7,"-")</f>
        <v>45935.118856712965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45935.118856712965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45935.118856712965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45935.118856712965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45935.118856712965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45935.118856712965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45935.118856712965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45935.118856712965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45935.118856712965</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45935.118856712965</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45935.118856712965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45935.118856712965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45935.118856712965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45935.118856712965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45935.118856712965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45935.118856712965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45935.118856712965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45935.118856712965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45935.118856712965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45935.118856712965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45935.118856712965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45935.118856712965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45935.118856712965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45935.118856712965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45935.118856712965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45935.118856712965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45935.118856712965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45935.118856712965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45935.118856712965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45935.118856712965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45935.118856712965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45935.118856712965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45935.118856712965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45935.118856712965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45935.118856712965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45935.118856712965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45935.118856712965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45935.118856712965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45935.118856712965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45935.118856712965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45935.118856712965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45935.118856712965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45935.118856712965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45935.118856712965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45935.118856712965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45935.118856712965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45935.118856712965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45935.118856712965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45935.118856712965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45935.118856712965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45935.118856712965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45935.118856712965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45935.118856712965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45935.118856712965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45935.118856712965</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45935.118856712965</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45935.118856712965</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45935.118856712965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45935.118856712965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45935.118856712965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45935.118856712965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45935.118856712965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45935.118856712965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45935.118856712965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45935.118856712965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45935.118856712965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45935.118856712965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45935.118856712965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45935.118856712965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45935.118856712965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45935.118856712965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45935.118856712965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45935.118856712965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45935.118856712965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45935.118856712965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45935.118856712965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45935.118856712965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45935.118856712965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45935.118856712965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45935.118856712965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45935.118856712965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45935.118856712965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45935.118856712965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45935.118856712965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45935.118856712965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45935.118856712965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45935.118856712965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45935.118856712965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45935.118856712965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45935.118856712965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45935.118856712965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45935.118856712965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45935.118856712965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45935.118856712965</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45935.118856712965</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45935.118856712965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45935.118856712965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45935.118856712965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45935.118856712965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45935.118856712965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45935.118856712965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45935.118856712965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45935.118856712965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45935.118856712965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45935.118856712965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45935.118856712965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45935.118856712965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45935.118856712965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45935.118856712965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45935.118856712965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45935.118856712965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45935.118856712965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45935.118856712965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45935.118856712965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45935.118856712965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45935.118856712965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45935.118856712965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45935.118856712965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45935.118856712965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45935.118856712965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45935.118856712965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45935.118856712965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45935.118856712965</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45935.118856712965</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45935.118856712965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45935.118856712965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45935.118856712965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45935.118856712965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45935.118856712965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45935.118856712965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45935.118856712965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45935.118856712965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45935.118856712965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45935.118856712965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45935.118856712965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45935.118856712965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45935.118856712965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45935.118856712965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45935.118856712965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45935.118856712965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45935.118856712965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45935.118856712965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45935.118856712965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45935.118856712965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45935.118856712965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45935.118856712965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45935.118856712965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45935.118856712965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45935.118856712965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45935.118856712965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45935.118856712965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45935.118856712965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45935.118856712965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45935.118856712965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45935.118856712965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45935.118856712965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45935.118856712965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45935.118856712965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45935.118856712965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45935.118856712965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45935.118856712965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45935.118856712965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45935.118856712965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45935.118856712965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45935.118856712965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45935.118856712965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45935.118856712965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45935.118856712965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45935.118856712965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45935.118856712965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45935.118856712965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45935.118856712965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45935.118856712965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45935.118856712965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45935.118856712965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45935.118856712965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45935.118856712965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45935.118856712965</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45933.880972222221</v>
      </c>
      <c r="G2" s="139">
        <f ca="1">IFERROR(NOW()-F2,"-")</f>
        <v>1.2378844907434541</v>
      </c>
      <c r="H2" s="140">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8.3460094907422899</v>
      </c>
      <c r="H3" s="140">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45934.942245370374</v>
      </c>
      <c r="G4" s="139">
        <f ca="1">IFERROR(NOW()-F4,"-")</f>
        <v>0.17661134259105893</v>
      </c>
      <c r="H4" s="140">
        <v>45934.470231481479</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37" t="str">
        <f>IFERROR(VLOOKUP(D5,DB!A:K,11,0),"")</f>
        <v>R6</v>
      </c>
      <c r="C5" s="137">
        <v>1</v>
      </c>
      <c r="D5" s="137" t="s">
        <v>33684</v>
      </c>
      <c r="E5" s="137" t="s">
        <v>38964</v>
      </c>
      <c r="F5" s="140">
        <v>45933.705324074072</v>
      </c>
      <c r="G5" s="139">
        <f ca="1">IFERROR(NOW()-F5,"-")</f>
        <v>1.4135326388932299</v>
      </c>
      <c r="H5" s="140">
        <v>45933.228229166663</v>
      </c>
      <c r="I5" s="137" t="str">
        <f>IFERROR(VLOOKUP(D5,DB!A:F,6,0),"")</f>
        <v>SCECO</v>
      </c>
      <c r="J5" s="137" t="str">
        <f>IFERROR(VLOOKUP(D5,DB!A:G,7,0),"")</f>
        <v>Weak</v>
      </c>
      <c r="K5" s="137" t="s">
        <v>39084</v>
      </c>
      <c r="L5" s="137" t="str">
        <f>IFERROR(VLOOKUP(D5,DB!A:I,9,0),"")</f>
        <v>Latis</v>
      </c>
    </row>
    <row r="6" spans="1:16383" ht="31.5" customHeight="1">
      <c r="A6" s="121"/>
      <c r="B6" s="137" t="str">
        <f>IFERROR(VLOOKUP(D6,DB!A:K,11,0),"")</f>
        <v/>
      </c>
      <c r="C6" s="137"/>
      <c r="D6" s="137"/>
      <c r="E6" s="137"/>
      <c r="F6" s="137"/>
      <c r="G6" s="137">
        <f ca="1">IFERROR(NOW()-F6,"-")</f>
        <v>45935.118856712965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45935.118856712965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45935.118856712965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45935.118856712965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45935.118856712965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45935.118856712965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45935.118856712965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45935.118856712965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45935.118856712965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45935.118856712965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45935.118856712965</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45935.118856712965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45935.118856712965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45935.118856712965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45935.118856712965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45935.118856712965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45935.118856712965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45935.118856712965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45935.118856712965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45935.118856712965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45935.118856712965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45935.118856712965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45935.118856712965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45935.118856712965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45935.118856712965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45935.118856712965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45935.118856712965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45935.118856712965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45935.118856712965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45935.118856712965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45935.118856712965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45935.118856712965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45935.118856712965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45935.118856712965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45935.118856712965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45935.118856712965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45935.118856712965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45935.118856712965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45935.118856712965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45935.118856712965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45935.118856712965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45935.118856712965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45935.118856712965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45935.118856712965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45935.118856712965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45935.118856712965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45935.118856712965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45935.118856712965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45935.118856712965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45935.118856712965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45935.118856712965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45935.118856712965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45935.118856712965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45935.118856712965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45935.118856712965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45935.118856712965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45935.118856712965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45935.118856712965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45935.118856712965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45935.118856712965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45935.118856712965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45935.118856712965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45935.118856712965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45935.118856712965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45935.118856712965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45935.118856712965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45935.118856712965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45935.118856712965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45935.118856712965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45935.118856712965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45935.118856712965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45935.118856712965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45935.118856712965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45935.118856712965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45935.118856712965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45935.118856712965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45935.118856712965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45935.118856712965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45935.118856712965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45935.118856712965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45935.118856712965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45935.118856712965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45935.118856712965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45935.118856712965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45935.118856712965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45935.118856712965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45935.118856712965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45935.118856712965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45935.118856712965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45935.118856712965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45935.118856712965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45935.118856712965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45935.118856712965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45935.118856712965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45935.118856712965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45935.118856712965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45935.118856712965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45935.118856712965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45935.118856712965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45935.118856712965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45935.118856712965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45935.118856712965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45935.118856712965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45935.118856712965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45935.118856712965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45935.118856712965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45935.118856712965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45935.118856712965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45935.118856712965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45935.118856712965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45935.118856712965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45935.118856712965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45935.118856712965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45935.118856712965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45935.118856712965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45935.118856712965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45935.118856712965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45935.118856712965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45935.118856712965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45935.118856712965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45935.118856712965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45935.118856712965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45935.118856712965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45935.118856712965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45935.118856712965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45935.118856712965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45935.118856712965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45935.118856712965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45935.118856712965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45935.118856712965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45935.118856712965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45935.118856712965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45935.118856712965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45935.118856712965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45935.118856712965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45935.118856712965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45935.118856712965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45935.118856712965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45935.118856712965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45935.118856712965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45935.118856712965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45935.118856712965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45935.118856712965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45935.118856712965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45935.118856712965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45935.118856712965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45935.118856712965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45935.118856712965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45935.118856712965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45935.118856712965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45935.118856712965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45935.118856712965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45935.118856712965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45935.118856712965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45935.118856712965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45935.118856712965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45935.118856712965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45935.118856712965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45935.118856712965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45935.118856712965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45935.118856712965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45935.118856712965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45935.118856712965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45935.118856712965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45935.118856712965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45935.118856712965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45935.118856712965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45935.118856712965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45935.118856712965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45935.118856712965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45935.118856712965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45935.118856712965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45935.118856712965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45935.118856712965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45935.118856712965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45935.118856712965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45935.118856712965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45935.118856712965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45935.118856712965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45935.118856712965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45935.118856712965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45935.118856712965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45935.118856712965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45935.118856712965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45935.118856712965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45935.118856712965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45935.118856712965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45935.118856712965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45935.118856712965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45935.118856712965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45935.118856712965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45935.118856712965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45935.118856712965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45935.118856712965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45935.118856712965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45935.118856712965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45935.118856712965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45935.118856712965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45935.118856712965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45935.118856712965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45935.118856712965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45935.118856712965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45935.118856712965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45935.118856712965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45935.118856712965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45935.118856712965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45935.118856712965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45935.118856712965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45935.118856712965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45935.118856712965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45935.118856712965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45935.118856712965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45935.118856712965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45935.118856712965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45935.118856712965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45935.118856712965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45935.118856712965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45935.118856712965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45935.118856712965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45935.118856712965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45935.118856712965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45935.118856712965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45935.118856712965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45935.118856712965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45935.118856712965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45935.118856712965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45935.118856712965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45935.118856712965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45935.118856712965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45935.118856712965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45935.118856712965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45935.118856712965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45935.118856712965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45935.118856712965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45935.118856712965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45935.118856712965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45935.118856712965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45935.118856712965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45935.118856712965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45935.118856712965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45935.118856712965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45935.118856712965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45935.118856712965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45935.118856712965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45935.118856712965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45935.118856712965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45935.118856712965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45935.118856712965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45935.118856712965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45935.118856712965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45935.118856712965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45935.118856712965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45935.118856712965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45935.118856712965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45935.118856712965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45935.118856712965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45935.118856712965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45935.118856712965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45935.118856712965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45935.118856712965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45935.118856712965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45935.118856712965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45935.118856712965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45935.118856712965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45935.118856712965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45935.118856712965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45935.118856712965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45935.118856712965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45935.118856712965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45935.118856712965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45935.118856712965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45935.118856712965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45935.118856712965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45935.118856712965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45935.118856712965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45935.118856712965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45935.118856712965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45935.118856712965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45935.118856712965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45935.118856712965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45935.118856712965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45935.118856712965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45935.118856712965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45935.118856712965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45935.118856712965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45935.118856712965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45935.118856712965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45935.118856712965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45935.118856712965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45935.118856712965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45935.118856712965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45935.118856712965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45935.118856712965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45935.118856712965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45935.118856712965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45935.118856712965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45935.118856712965</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