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792" documentId="13_ncr:1_{F6CB121F-512D-4AA6-A0C1-0FB36C537598}" xr6:coauthVersionLast="47" xr6:coauthVersionMax="47" xr10:uidLastSave="{DA9D5EFB-A37E-4193-83F5-1AD3325A0486}"/>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<sst xmlns="http://schemas.openxmlformats.org/spreadsheetml/2006/main" count="178568" uniqueCount="39070">
  <si>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</si>
  <si>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</si>
  <si>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</si>
  <si>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</si>
  <si>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</si>
  <si>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</si>
  <si>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</si>
  <si>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</si>
  <si>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</si>
  <si>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</si>
  <si>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</si>
  <si>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</si>
  <si>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</si>
  <si>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</si>
  <si>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</si>
  <si>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</si>
  <si>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</si>
  <si>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</si>
  <si>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</si>
  <si>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</si>
  <si>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</si>
  <si>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</si>
  <si>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</si>
  <si>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</si>
  <si>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</si>
  <si>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</si>
  <si>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</si>
  <si>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</si>
  <si>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</si>
  <si>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</si>
  <si>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</si>
  <si>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</si>
  <si>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</si>
  <si>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</si>
  <si>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</si>
  <si>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</si>
  <si>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</si>
  <si>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</si>
  <si>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</si>
  <si>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</si>
  <si>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</si>
  <si>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</si>
  <si>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</si>
  <si>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</si>
  <si>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</si>
  <si>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</si>
  <si>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</si>
  <si>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</si>
  <si>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</si>
  <si>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</si>
  <si>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</si>
  <si>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</si>
  <si>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</si>
  <si>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</si>
  <si>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</si>
  <si>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</si>
  <si>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</si>
  <si>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</si>
  <si>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</si>
  <si>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</si>
  <si>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</si>
  <si>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</si>
  <si>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</si>
  <si>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</si>
  <si>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</si>
  <si>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</si>
  <si>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</si>
  <si>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</si>
  <si>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</si>
  <si>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</si>
  <si>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</si>
  <si>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</si>
  <si>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</si>
  <si>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</si>
  <si>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</si>
  <si>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</si>
  <si>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</si>
  <si>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</si>
  <si>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</si>
  <si>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</si>
  <si>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</si>
  <si>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</si>
  <si>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</si>
  <si>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</si>
  <si>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</si>
  <si>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</si>
  <si>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</si>
  <si>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</si>
  <si>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</si>
  <si>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</si>
  <si>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</si>
  <si>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</si>
  <si>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</si>
  <si>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</si>
  <si>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</si>
  <si>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</si>
  <si>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</si>
  <si>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</si>
  <si>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</si>
  <si>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</si>
  <si>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</si>
  <si>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</si>
  <si>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</si>
  <si>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</si>
  <si>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</si>
  <si>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</si>
  <si>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</si>
  <si>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</si>
  <si>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</si>
  <si>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</si>
  <si>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</si>
  <si>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</si>
  <si>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</si>
  <si>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</si>
  <si>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</si>
  <si>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</si>
  <si>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</si>
  <si>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</si>
  <si>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</si>
  <si>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</si>
  <si>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</si>
  <si>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</si>
  <si>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</si>
  <si>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</si>
  <si>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</si>
  <si>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</si>
  <si>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</si>
  <si>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</si>
  <si>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</si>
  <si>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</si>
  <si>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</si>
  <si>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</si>
  <si>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</si>
  <si>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</si>
  <si>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</si>
  <si>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</si>
  <si>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</si>
  <si>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</si>
  <si>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</si>
  <si>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</si>
  <si>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</si>
  <si>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</si>
  <si>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</si>
  <si>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</si>
  <si>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</si>
  <si>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</si>
  <si>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</si>
  <si>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</si>
  <si>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</si>
  <si>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</si>
  <si>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</si>
  <si>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</si>
  <si>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</si>
  <si>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</si>
  <si>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</si>
  <si>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</si>
  <si>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</si>
  <si>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</si>
  <si>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</si>
  <si>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</si>
  <si>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</si>
  <si>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</si>
  <si>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</si>
  <si>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</si>
  <si>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</si>
  <si>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</si>
  <si>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</si>
  <si>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</si>
  <si>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</si>
  <si>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</si>
  <si>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</si>
  <si>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</si>
  <si>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</si>
  <si>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</si>
  <si>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</si>
  <si>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</si>
  <si>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</si>
  <si>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</si>
  <si>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</si>
  <si>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</si>
  <si>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</si>
  <si>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</si>
  <si>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</si>
  <si>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</si>
  <si>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</si>
  <si>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</si>
  <si>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</si>
  <si>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</si>
  <si>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</si>
  <si>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</si>
  <si>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</si>
  <si>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</si>
  <si>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</si>
  <si>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</si>
  <si>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</si>
  <si>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</si>
  <si>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</si>
  <si>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</si>
  <si>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</si>
  <si>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</si>
  <si>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</si>
  <si>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</si>
  <si>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</si>
  <si>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</si>
  <si>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</si>
  <si>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</si>
  <si>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</si>
  <si>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</si>
  <si>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</si>
  <si>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</si>
  <si>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</si>
  <si>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</si>
  <si>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</si>
  <si>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</si>
  <si>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</si>
  <si>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</si>
  <si>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</si>
  <si>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</si>
  <si>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</si>
  <si>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</si>
  <si>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</si>
  <si>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</si>
  <si>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</si>
  <si>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</si>
  <si>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</si>
  <si>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</si>
  <si>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</si>
  <si>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</si>
  <si>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</si>
  <si>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</si>
  <si>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</si>
  <si>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</si>
  <si>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</si>
  <si>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</si>
  <si>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</si>
  <si>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</si>
  <si>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</si>
  <si>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</si>
  <si>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</si>
  <si>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</si>
  <si>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</si>
  <si>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</si>
  <si>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</si>
  <si>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</si>
  <si>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</si>
  <si>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</si>
  <si>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</si>
  <si>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</si>
  <si>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</si>
  <si>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</si>
  <si>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</si>
  <si>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</si>
  <si>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</si>
  <si>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</si>
  <si>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</si>
  <si>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</si>
  <si>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</si>
  <si>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</si>
  <si>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</si>
  <si>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</si>
  <si>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</si>
  <si>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</si>
  <si>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</si>
  <si>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</si>
  <si>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</si>
  <si>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</si>
  <si>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</si>
  <si>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</si>
  <si>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</si>
  <si>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</si>
  <si>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</si>
  <si>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</si>
  <si>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</si>
  <si>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</si>
  <si>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</si>
  <si>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</si>
  <si>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</si>
  <si>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</si>
  <si>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</si>
  <si>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</si>
  <si>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</si>
  <si>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</si>
  <si>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</si>
  <si>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</si>
  <si>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</si>
  <si>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</si>
  <si>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</si>
  <si>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</si>
  <si>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</si>
  <si>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</si>
  <si>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</si>
  <si>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</si>
  <si>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</si>
  <si>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</si>
  <si>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</si>
  <si>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</si>
  <si>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</si>
  <si>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</si>
  <si>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</si>
  <si>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</si>
  <si>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</si>
  <si>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</si>
  <si>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</si>
  <si>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</si>
  <si>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</si>
  <si>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</si>
  <si>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</si>
  <si>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</si>
  <si>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</si>
  <si>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</si>
  <si>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</si>
  <si>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</si>
  <si>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</si>
  <si>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</si>
  <si>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</si>
  <si>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</si>
  <si>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</si>
  <si>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</si>
  <si>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</si>
  <si>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</si>
  <si>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</si>
  <si>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</si>
  <si>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</si>
  <si>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</si>
  <si>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</si>
  <si>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</si>
  <si>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</si>
  <si>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</si>
  <si>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</si>
  <si>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</si>
  <si>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</si>
  <si>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</si>
  <si>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</si>
  <si>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</si>
  <si>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</si>
  <si>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</si>
  <si>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</si>
  <si>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</si>
  <si>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</si>
  <si>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</si>
  <si>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</si>
  <si>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</si>
  <si>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</si>
  <si>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</si>
  <si>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</si>
  <si>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</si>
  <si>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</si>
  <si>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</si>
  <si>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</si>
  <si>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</si>
  <si>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</si>
  <si>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</si>
  <si>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</si>
  <si>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</si>
  <si>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</si>
  <si>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</si>
  <si>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</si>
  <si>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</si>
  <si>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</si>
  <si>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</si>
  <si>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</si>
  <si>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</si>
  <si>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</si>
  <si>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</si>
  <si>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</si>
  <si>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</si>
  <si>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</si>
  <si>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</si>
  <si>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</si>
  <si>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</si>
  <si>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</si>
  <si>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</si>
  <si>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</si>
  <si>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</si>
  <si>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</si>
  <si>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</si>
  <si>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</si>
  <si>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</si>
  <si>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</si>
  <si>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</si>
  <si>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</si>
  <si>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</si>
  <si>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</si>
  <si>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</si>
  <si>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</si>
  <si>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</si>
  <si>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</si>
  <si>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</si>
  <si>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</si>
  <si>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</si>
  <si>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</si>
  <si>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</si>
  <si>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</si>
  <si>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</si>
  <si>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</si>
  <si>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</si>
  <si>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</si>
  <si>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</si>
  <si>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</si>
  <si>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</si>
  <si>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</si>
  <si>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</si>
  <si>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</si>
  <si>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</si>
  <si>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</si>
  <si>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</si>
  <si>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</si>
  <si>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</si>
  <si>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</si>
  <si>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</si>
  <si>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</si>
  <si>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</si>
  <si>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</si>
  <si>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</si>
  <si>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</si>
  <si>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</si>
  <si>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</si>
  <si>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</si>
  <si>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</si>
  <si>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</si>
  <si>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</si>
  <si>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</si>
  <si>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</si>
  <si>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</si>
  <si>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</si>
  <si>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</si>
  <si>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</si>
  <si>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</si>
  <si>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</si>
  <si>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</si>
  <si>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</si>
  <si>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</si>
  <si>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</si>
  <si>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</si>
  <si>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</si>
  <si>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</si>
  <si>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</si>
  <si>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</si>
  <si>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</si>
  <si>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</si>
  <si>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</si>
  <si>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</si>
  <si>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</si>
  <si>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</si>
  <si>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</si>
  <si>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</si>
  <si>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</si>
  <si>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</si>
  <si>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</si>
  <si>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</si>
  <si>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</si>
  <si>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</si>
  <si>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</si>
  <si>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</si>
  <si>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</si>
  <si>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</si>
  <si>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</si>
  <si>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</si>
  <si>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</si>
  <si>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</si>
  <si>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</si>
  <si>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</si>
  <si>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</si>
  <si>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</si>
  <si>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</si>
  <si>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</si>
  <si>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</si>
  <si>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</si>
  <si>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</si>
  <si>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</si>
  <si>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</si>
  <si>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</si>
  <si>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</si>
  <si>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</si>
  <si>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</si>
  <si>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</si>
  <si>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</si>
  <si>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</si>
  <si>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</si>
  <si>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</si>
  <si>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</si>
  <si>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</si>
  <si>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</si>
  <si>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</si>
  <si>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</si>
  <si>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</si>
  <si>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</si>
  <si>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</si>
  <si>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</si>
  <si>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</si>
  <si>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</si>
  <si>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</si>
  <si>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</si>
  <si>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</si>
  <si>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</si>
  <si>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</si>
  <si>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</si>
  <si>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</si>
  <si>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</si>
  <si>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</si>
  <si>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</si>
  <si>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</si>
  <si>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</si>
  <si>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</si>
  <si>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</si>
  <si>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</si>
  <si>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</si>
  <si>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</si>
  <si>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</si>
  <si>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</si>
  <si>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</si>
  <si>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</si>
  <si>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</si>
  <si>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</si>
  <si>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</si>
  <si>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</si>
  <si>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</si>
  <si>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</si>
  <si>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</si>
  <si>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</si>
  <si>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</si>
  <si>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</si>
  <si>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</si>
  <si>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</si>
  <si>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</si>
  <si>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</si>
  <si>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</si>
  <si>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</si>
  <si>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</si>
  <si>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</si>
  <si>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</si>
  <si>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</si>
  <si>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</si>
  <si>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</si>
  <si>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</si>
  <si>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</si>
  <si>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</si>
  <si>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</si>
  <si>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</si>
  <si>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</si>
  <si>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</si>
  <si>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</si>
  <si>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</si>
  <si>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</si>
  <si>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</si>
  <si>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</si>
  <si>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</si>
  <si>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</si>
  <si>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</si>
  <si>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</si>
  <si>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</si>
  <si>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</si>
  <si>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</si>
  <si>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</si>
  <si>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</si>
  <si>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</si>
  <si>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</si>
  <si>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</si>
  <si>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</si>
  <si>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</si>
  <si>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</si>
  <si>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</si>
  <si>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</si>
  <si>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</si>
  <si>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</si>
  <si>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</si>
  <si>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</si>
  <si>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</si>
  <si>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</si>
  <si>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</si>
  <si>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</si>
  <si>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</si>
  <si>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</si>
  <si>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</si>
  <si>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</si>
  <si>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</si>
  <si>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</si>
  <si>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</si>
  <si>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</si>
  <si>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</si>
  <si>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</si>
  <si>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</si>
  <si>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</si>
  <si>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</si>
  <si>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</si>
  <si>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</si>
  <si>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</si>
  <si>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</si>
  <si>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</si>
  <si>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</si>
  <si>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</si>
  <si>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</si>
  <si>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</si>
  <si>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</si>
  <si>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</si>
  <si>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</si>
  <si>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</si>
  <si>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</si>
  <si>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</si>
  <si>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</si>
  <si>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</si>
  <si>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</si>
  <si>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</si>
  <si>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</si>
  <si>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</si>
  <si>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</si>
  <si>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</si>
  <si>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</si>
  <si>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</si>
  <si>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</si>
  <si>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</si>
  <si>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</si>
  <si>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</si>
  <si>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</si>
  <si>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</si>
  <si>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</si>
  <si>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</si>
  <si>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</si>
  <si>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</si>
  <si>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</si>
  <si>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</si>
  <si>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</si>
  <si>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</si>
  <si>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</si>
  <si>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</si>
  <si>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</si>
  <si>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</si>
  <si>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</si>
  <si>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</si>
  <si>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</si>
  <si>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</si>
  <si>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</si>
  <si>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</si>
  <si>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</si>
  <si>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</si>
  <si>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</si>
  <si>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</si>
  <si>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</si>
  <si>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</si>
  <si>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</si>
  <si>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</si>
  <si>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</si>
  <si>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</si>
  <si>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</si>
  <si>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</si>
  <si>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</si>
  <si>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</si>
  <si>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</si>
  <si>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</si>
  <si>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</si>
  <si>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</si>
  <si>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</si>
  <si>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</si>
  <si>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</si>
  <si>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</si>
  <si>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</si>
  <si>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</si>
  <si>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</si>
  <si>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</si>
  <si>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</si>
  <si>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</si>
  <si>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</si>
  <si>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</si>
  <si>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</si>
  <si>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</si>
  <si>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</si>
  <si>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</si>
  <si>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</si>
  <si>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</si>
  <si>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</si>
  <si>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</si>
  <si>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</si>
  <si>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</si>
  <si>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</si>
  <si>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</si>
  <si>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</si>
  <si>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</si>
  <si>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</si>
  <si>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</si>
  <si>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</si>
  <si>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</si>
  <si>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</si>
  <si>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</si>
  <si>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</si>
  <si>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</si>
  <si>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</si>
  <si>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</si>
  <si>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</si>
  <si>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</si>
  <si>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</si>
  <si>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</si>
  <si>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</si>
  <si>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</si>
  <si>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</si>
  <si>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</si>
  <si>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</si>
  <si>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</si>
  <si>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</si>
  <si>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</si>
  <si>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</si>
  <si>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</si>
  <si>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</si>
  <si>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</si>
  <si>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</si>
  <si>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</si>
  <si>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</si>
  <si>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</si>
  <si>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</si>
  <si>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</si>
  <si>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</si>
  <si>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</si>
  <si>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</si>
  <si>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</si>
  <si>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</si>
  <si>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</si>
  <si>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</si>
  <si>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</si>
  <si>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</si>
  <si>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</si>
  <si>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</si>
  <si>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</si>
  <si>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</si>
  <si>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</si>
  <si>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</si>
  <si>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</si>
  <si>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</si>
  <si>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</si>
  <si>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</si>
  <si>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</si>
  <si>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</si>
  <si>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</si>
  <si>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</si>
  <si>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</si>
  <si>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</si>
  <si>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</si>
  <si>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</si>
  <si>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</si>
  <si>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</si>
  <si>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</si>
  <si>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</si>
  <si>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</si>
  <si>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</si>
  <si>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</si>
  <si>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</si>
  <si>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</si>
  <si>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</si>
  <si>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</si>
  <si>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</si>
  <si>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</si>
  <si>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</si>
  <si>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</si>
  <si>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</si>
  <si>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</si>
  <si>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</si>
  <si>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</si>
  <si>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</si>
  <si>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</si>
  <si>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</si>
  <si>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</si>
  <si>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</si>
  <si>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</si>
  <si>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</si>
  <si>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</si>
  <si>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</si>
  <si>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</si>
  <si>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</si>
  <si>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</si>
  <si>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</si>
  <si>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</si>
  <si>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</si>
  <si>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</si>
  <si>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</si>
  <si>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</si>
  <si>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</si>
  <si>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</si>
  <si>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</si>
  <si>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</si>
  <si>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</si>
  <si>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</si>
  <si>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</si>
  <si>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</si>
  <si>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</si>
  <si>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</si>
  <si>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</si>
  <si>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</si>
  <si>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</si>
  <si>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</si>
  <si>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</si>
  <si>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</si>
  <si>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</si>
  <si>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</si>
  <si>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</si>
  <si>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</si>
  <si>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</si>
  <si>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</si>
  <si>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</si>
  <si>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</si>
  <si>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</si>
  <si>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</si>
  <si>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</si>
  <si>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</si>
  <si>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</si>
  <si>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</si>
  <si>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</si>
  <si>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</si>
  <si>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</si>
  <si>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</si>
  <si>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</si>
  <si>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</si>
  <si>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</si>
  <si>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</si>
  <si>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</si>
  <si>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</si>
  <si>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</si>
  <si>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</si>
  <si>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</si>
  <si>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</si>
  <si>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</si>
  <si>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</si>
  <si>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</si>
  <si>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</si>
  <si>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</si>
  <si>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</si>
  <si>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</si>
  <si>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</si>
  <si>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</si>
  <si>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</si>
  <si>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</si>
  <si>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</si>
  <si>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</si>
  <si>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</si>
  <si>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</si>
  <si>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</si>
  <si>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</si>
  <si>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</si>
  <si>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</si>
  <si>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</si>
  <si>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</si>
  <si>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</si>
  <si>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</si>
  <si>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</si>
  <si>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</si>
  <si>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</si>
  <si>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</si>
  <si>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</si>
  <si>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</si>
  <si>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</si>
  <si>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</si>
  <si>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</si>
  <si>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</si>
  <si>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</si>
  <si>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</si>
  <si>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</si>
  <si>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</si>
  <si>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</si>
  <si>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</si>
  <si>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</si>
  <si>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</si>
  <si>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</si>
  <si>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</si>
  <si>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</si>
  <si>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</si>
  <si>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</si>
  <si>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</si>
  <si>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</si>
  <si>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</si>
  <si>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</si>
  <si>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</si>
  <si>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</si>
  <si>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</si>
  <si>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</si>
  <si>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</si>
  <si>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</si>
  <si>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</si>
  <si>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</si>
  <si>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</si>
  <si>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</si>
  <si>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</si>
  <si>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</si>
  <si>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</si>
  <si>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</si>
  <si>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</si>
  <si>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</si>
  <si>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</si>
  <si>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</si>
  <si>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</si>
  <si>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</si>
  <si>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</si>
  <si>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</si>
  <si>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</si>
  <si>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</si>
  <si>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</si>
  <si>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</si>
  <si>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</si>
  <si>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</si>
  <si>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</si>
  <si>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</si>
  <si>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</si>
  <si>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</si>
  <si>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</si>
  <si>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</si>
  <si>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</si>
  <si>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</si>
  <si>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</si>
  <si>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</si>
  <si>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</si>
  <si>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</si>
  <si>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</si>
  <si>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</si>
  <si>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</si>
  <si>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</si>
  <si>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</si>
  <si>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</si>
  <si>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</si>
  <si>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</si>
  <si>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</si>
  <si>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</si>
  <si>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</si>
  <si>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</si>
  <si>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</si>
  <si>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</si>
  <si>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</si>
  <si>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</si>
  <si>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</si>
  <si>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</si>
  <si>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</si>
  <si>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</si>
  <si>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</si>
  <si>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</si>
  <si>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</si>
  <si>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</si>
  <si>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</si>
  <si>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</si>
  <si>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</si>
  <si>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</si>
  <si>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</si>
  <si>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</si>
  <si>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</si>
  <si>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</si>
  <si>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</si>
  <si>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</si>
  <si>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</si>
  <si>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</si>
  <si>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</si>
  <si>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</si>
  <si>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</si>
  <si>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</si>
  <si>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</si>
  <si>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</si>
  <si>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</si>
  <si>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</si>
  <si>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</si>
  <si>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</si>
  <si>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</si>
  <si>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</si>
  <si>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</si>
  <si>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</si>
  <si>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</si>
  <si>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</si>
  <si>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</si>
  <si>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</si>
  <si>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</si>
  <si>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</si>
  <si>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</si>
  <si>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</si>
  <si>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</si>
  <si>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</si>
  <si>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</si>
  <si>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</si>
  <si>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</si>
  <si>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</si>
  <si>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</si>
  <si>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</si>
  <si>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</si>
  <si>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</si>
  <si>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</si>
  <si>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</si>
  <si>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</si>
  <si>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</si>
  <si>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</si>
  <si>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</si>
  <si>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</si>
  <si>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</si>
  <si>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</si>
  <si>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</si>
  <si>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</si>
  <si>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</si>
  <si>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</si>
  <si>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</si>
  <si>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</si>
  <si>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</si>
  <si>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</si>
  <si>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</si>
  <si>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</si>
  <si>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</si>
  <si>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</si>
  <si>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</si>
  <si>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</si>
  <si>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</si>
  <si>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</si>
  <si>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</si>
  <si>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</si>
  <si>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</si>
  <si>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</si>
  <si>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</si>
  <si>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</si>
  <si>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</si>
  <si>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</si>
  <si>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</si>
  <si>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</si>
  <si>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</si>
  <si>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</si>
  <si>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</si>
  <si>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</si>
  <si>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</si>
  <si>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</si>
  <si>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</si>
  <si>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</si>
  <si>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</si>
  <si>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</si>
  <si>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</si>
  <si>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</si>
  <si>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</si>
  <si>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</si>
  <si>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</si>
  <si>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</si>
  <si>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</si>
  <si>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</si>
  <si>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</si>
  <si>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</si>
  <si>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</si>
  <si>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</si>
  <si>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</si>
  <si>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</si>
  <si>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</si>
  <si>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</si>
  <si>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</si>
  <si>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</si>
  <si>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</si>
  <si>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</si>
  <si>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</si>
  <si>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</si>
  <si>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</si>
  <si>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</si>
  <si>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</si>
  <si>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</si>
  <si>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</si>
  <si>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</si>
  <si>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</si>
  <si>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</si>
  <si>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</si>
  <si>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</si>
  <si>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</si>
  <si>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</si>
  <si>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</si>
  <si>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</si>
  <si>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</si>
  <si>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</si>
  <si>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</si>
  <si>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</si>
  <si>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</si>
  <si>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</si>
  <si>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</si>
  <si>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</si>
  <si>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</si>
  <si>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</si>
  <si>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</si>
  <si>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</si>
  <si>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</si>
  <si>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</si>
  <si>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</si>
  <si>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</si>
  <si>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</si>
  <si>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</si>
  <si>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</si>
  <si>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</si>
  <si>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</si>
  <si>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</si>
  <si>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</si>
  <si>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</si>
  <si>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</si>
  <si>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</si>
  <si>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</si>
  <si>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</si>
  <si>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</si>
  <si>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</si>
  <si>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</si>
  <si>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</si>
  <si>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</si>
  <si>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</si>
  <si>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</si>
  <si>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</si>
  <si>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</si>
  <si>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</si>
  <si>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</si>
  <si>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</si>
  <si>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</si>
  <si>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</si>
  <si>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</si>
  <si>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</si>
  <si>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</si>
  <si>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</si>
  <si>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</si>
  <si>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</si>
  <si>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</si>
  <si>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</si>
  <si>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</si>
  <si>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</si>
  <si>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</si>
  <si>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</si>
  <si>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</si>
  <si>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</si>
  <si>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</si>
  <si>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</si>
  <si>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</si>
  <si>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</si>
  <si>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</si>
  <si>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</si>
  <si>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</si>
  <si>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</si>
  <si>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</si>
  <si>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</si>
  <si>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</si>
  <si>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</si>
  <si>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</si>
  <si>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</si>
  <si>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</si>
  <si>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</si>
  <si>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</si>
  <si>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</si>
  <si>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</si>
  <si>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</si>
  <si>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</si>
  <si>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</si>
  <si>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</si>
  <si>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</si>
  <si>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</si>
  <si>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</si>
  <si>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</si>
  <si>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</si>
  <si>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</si>
  <si>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</si>
  <si>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</si>
  <si>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</si>
  <si>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</si>
  <si>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</si>
  <si>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</si>
  <si>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</si>
  <si>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</si>
  <si>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</si>
  <si>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</si>
  <si>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</si>
  <si>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</si>
  <si>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</si>
  <si>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</si>
  <si>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</si>
  <si>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</si>
  <si>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</si>
  <si>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</si>
  <si>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</si>
  <si>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</si>
  <si>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</si>
  <si>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</si>
  <si>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</si>
  <si>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</si>
  <si>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</si>
  <si>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</si>
  <si>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</si>
  <si>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</si>
  <si>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</si>
  <si>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</si>
  <si>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</si>
  <si>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</si>
  <si>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</si>
  <si>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</si>
  <si>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</si>
  <si>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</si>
  <si>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</si>
  <si>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</si>
  <si>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</si>
  <si>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</si>
  <si>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</si>
  <si>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</si>
  <si>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</si>
  <si>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</si>
  <si>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</si>
  <si>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</si>
  <si>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</si>
  <si>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</si>
  <si>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</si>
  <si>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</si>
  <si>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</si>
  <si>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</si>
  <si>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</si>
  <si>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</si>
  <si>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</si>
  <si>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</si>
  <si>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</si>
  <si>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</si>
  <si>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</si>
  <si>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</si>
  <si>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</si>
  <si>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</si>
  <si>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</si>
  <si>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</si>
  <si>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</si>
  <si>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</si>
  <si>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</si>
  <si>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</si>
  <si>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</si>
  <si>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</si>
  <si>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</si>
  <si>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</si>
  <si>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</si>
  <si>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</si>
  <si>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</si>
  <si>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</si>
  <si>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</si>
  <si>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</si>
  <si>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</si>
  <si>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</si>
  <si>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</si>
  <si>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</si>
  <si>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</si>
  <si>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</si>
  <si>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</si>
  <si>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</si>
  <si>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</si>
  <si>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</si>
  <si>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</si>
  <si>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</si>
  <si>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</si>
  <si>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</si>
  <si>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</si>
  <si>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</si>
  <si>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</si>
  <si>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</si>
  <si>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</si>
  <si>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</si>
  <si>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</si>
  <si>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</si>
  <si>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</si>
  <si>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</si>
  <si>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</si>
  <si>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</si>
  <si>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</si>
  <si>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</si>
  <si>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</si>
  <si>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</si>
  <si>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</si>
  <si>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</si>
  <si>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</si>
  <si>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</si>
  <si>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</si>
  <si>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</si>
  <si>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</si>
  <si>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</si>
  <si>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</si>
  <si>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</si>
  <si>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</si>
  <si>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</si>
  <si>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</si>
  <si>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</si>
  <si>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</si>
  <si>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</si>
  <si>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</si>
  <si>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</si>
  <si>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</si>
  <si>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</si>
  <si>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</si>
  <si>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</si>
  <si>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</si>
  <si>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</si>
  <si>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</si>
  <si>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</si>
  <si>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</si>
  <si>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</si>
  <si>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</si>
  <si>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</si>
  <si>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</si>
  <si>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</si>
  <si>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</si>
  <si>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</si>
  <si>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</si>
  <si>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</si>
  <si>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</si>
  <si>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</si>
  <si>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</si>
  <si>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</si>
  <si>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</si>
  <si>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</si>
  <si>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</si>
  <si>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</si>
  <si>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</si>
  <si>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</si>
  <si>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</si>
  <si>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</si>
  <si>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</si>
  <si>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</si>
  <si>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</si>
  <si>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</si>
  <si>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</si>
  <si>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</si>
  <si>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</si>
  <si>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</si>
  <si>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</si>
  <si>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</si>
  <si>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</si>
  <si>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</si>
  <si>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</si>
  <si>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</si>
  <si>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</si>
  <si>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</si>
  <si>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</si>
  <si>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</si>
  <si>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</si>
  <si>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</si>
  <si>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</si>
  <si>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</si>
  <si>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</si>
  <si>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</si>
  <si>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</si>
  <si>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</si>
  <si>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</si>
  <si>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</si>
  <si>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</si>
  <si>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</si>
  <si>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</si>
  <si>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</si>
  <si>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</si>
  <si>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</si>
  <si>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</si>
  <si>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</si>
  <si>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</si>
  <si>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</si>
  <si>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</si>
  <si>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</si>
  <si>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</si>
  <si>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</si>
  <si>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</si>
  <si>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</si>
  <si>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</si>
  <si>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</si>
  <si>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</si>
  <si>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</si>
  <si>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</si>
  <si>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</si>
  <si>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</si>
  <si>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</si>
  <si>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</si>
  <si>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</si>
  <si>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</si>
  <si>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</si>
  <si>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</si>
  <si>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</si>
  <si>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</si>
  <si>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</si>
  <si>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</si>
  <si>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</si>
  <si>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</si>
  <si>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</si>
  <si>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</si>
  <si>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</si>
  <si>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</si>
  <si>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</si>
  <si>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</si>
  <si>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</si>
  <si>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</si>
  <si>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</si>
  <si>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</si>
  <si>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</si>
  <si>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</si>
  <si>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</si>
  <si>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</si>
  <si>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</si>
  <si>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</si>
  <si>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</si>
  <si>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</si>
  <si>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</si>
  <si>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</si>
  <si>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</si>
  <si>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</si>
  <si>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</si>
  <si>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</si>
  <si>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</si>
  <si>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</si>
  <si>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</si>
  <si>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</si>
  <si>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</si>
  <si>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</si>
  <si>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</si>
  <si>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</si>
  <si>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</si>
  <si>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</si>
  <si>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</si>
  <si>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</si>
  <si>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</si>
  <si>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</si>
  <si>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</si>
  <si>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</si>
  <si>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</si>
  <si>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</si>
  <si>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</si>
  <si>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</si>
  <si>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</si>
  <si>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</si>
  <si>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</si>
  <si>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</si>
  <si>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</si>
  <si>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</si>
  <si>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</si>
  <si>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</si>
  <si>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</si>
  <si>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</si>
  <si>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</si>
  <si>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</si>
  <si>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</si>
  <si>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</si>
  <si>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</si>
  <si>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</si>
  <si>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</si>
  <si>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</si>
  <si>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</si>
  <si>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</si>
  <si>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</si>
  <si>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</si>
  <si>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</si>
  <si>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</si>
  <si>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</si>
  <si>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</si>
  <si>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</si>
  <si>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</si>
  <si>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</si>
  <si>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</si>
  <si>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</si>
  <si>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</si>
  <si>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</si>
  <si>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</si>
  <si>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</si>
  <si>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</si>
  <si>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</si>
  <si>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</si>
  <si>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</si>
  <si>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</si>
  <si>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</si>
  <si>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</si>
  <si>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</si>
  <si>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</si>
  <si>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</si>
  <si>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</si>
  <si>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</si>
  <si>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</si>
  <si>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</si>
  <si>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</si>
  <si>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</si>
  <si>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</si>
  <si>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</si>
  <si>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</si>
  <si>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</si>
  <si>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</si>
  <si>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</si>
  <si>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</si>
  <si>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</si>
  <si>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</si>
  <si>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</si>
  <si>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</si>
  <si>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</si>
  <si>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</si>
  <si>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</si>
  <si>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</si>
  <si>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</si>
  <si>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</si>
  <si>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</si>
  <si>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</si>
  <si>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</si>
  <si>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</si>
  <si>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</si>
  <si>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</si>
  <si>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</si>
  <si>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</si>
  <si>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</si>
  <si>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</si>
  <si>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</si>
  <si>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</si>
  <si>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</si>
  <si>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</si>
  <si>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</si>
  <si>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</si>
  <si>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</si>
  <si>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</si>
  <si>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</si>
  <si>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</si>
  <si>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</si>
  <si>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</si>
  <si>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</si>
  <si>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</si>
  <si>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</si>
  <si>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</si>
  <si>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</si>
  <si>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</si>
  <si>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</si>
  <si>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</si>
  <si>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</si>
  <si>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</si>
  <si>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</si>
  <si>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</si>
  <si>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</si>
  <si>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</si>
  <si>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</si>
  <si>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</si>
  <si>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</si>
  <si>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</si>
  <si>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</si>
  <si>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</si>
  <si>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</si>
  <si>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</si>
  <si>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</si>
  <si>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</si>
  <si>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</si>
  <si>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</si>
  <si>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</si>
  <si>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</si>
  <si>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</si>
  <si>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</si>
  <si>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</si>
  <si>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</si>
  <si>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</si>
  <si>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</si>
  <si>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</si>
  <si>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</si>
  <si>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</si>
  <si>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</si>
  <si>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</si>
  <si>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</si>
  <si>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</si>
  <si>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</si>
  <si>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</si>
  <si>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</si>
  <si>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</si>
  <si>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</si>
  <si>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</si>
  <si>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</si>
  <si>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</si>
  <si>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</si>
  <si>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</si>
  <si>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</si>
  <si>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</si>
  <si>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</si>
  <si>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</si>
  <si>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</si>
  <si>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</si>
  <si>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</si>
  <si>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</si>
  <si>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</si>
  <si>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</si>
  <si>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</si>
  <si>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</si>
  <si>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</si>
  <si>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</si>
  <si>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</si>
  <si>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</si>
  <si>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</si>
  <si>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</si>
  <si>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</si>
  <si>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</si>
  <si>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</si>
  <si>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</si>
  <si>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</si>
  <si>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</si>
  <si>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</si>
  <si>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</si>
  <si>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</si>
  <si>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</si>
  <si>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</si>
  <si>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</si>
  <si>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</si>
  <si>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</si>
  <si>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</si>
  <si>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</si>
  <si>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</si>
  <si>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</si>
  <si>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</si>
  <si>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</si>
  <si>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</si>
  <si>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</si>
  <si>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</si>
  <si>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</si>
  <si>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</si>
  <si>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</si>
  <si>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</si>
  <si>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</si>
  <si>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</si>
  <si>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</si>
  <si>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</si>
  <si>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</si>
  <si>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</si>
  <si>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</si>
  <si>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</si>
  <si>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</si>
  <si>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</si>
  <si>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</si>
  <si>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</si>
  <si>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</si>
  <si>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</si>
  <si>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</si>
  <si>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</si>
  <si>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</si>
  <si>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</si>
  <si>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</si>
  <si>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</si>
  <si>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</si>
  <si>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</si>
  <si>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</si>
  <si>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</si>
  <si>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</si>
  <si>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</si>
  <si>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</si>
  <si>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</si>
  <si>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</si>
  <si>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</si>
  <si>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</si>
  <si>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</si>
  <si>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</si>
  <si>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</si>
  <si>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</si>
  <si>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</si>
  <si>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</si>
  <si>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</si>
  <si>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</si>
  <si>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</si>
  <si>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</si>
  <si>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</si>
  <si>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</si>
  <si>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</si>
  <si>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</si>
  <si>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</si>
  <si>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</si>
  <si>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</si>
  <si>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</si>
  <si>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</si>
  <si>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</si>
  <si>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</si>
  <si>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</si>
  <si>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</si>
  <si>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</si>
  <si>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</si>
  <si>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</si>
  <si>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</si>
  <si>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</si>
  <si>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</si>
  <si>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</si>
  <si>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</si>
  <si>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</si>
  <si>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</si>
  <si>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</si>
  <si>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</si>
  <si>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</si>
  <si>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</si>
  <si>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</si>
  <si>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</si>
  <si>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</si>
  <si>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</si>
  <si>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</si>
  <si>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</si>
  <si>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</si>
  <si>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</si>
  <si>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</si>
  <si>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</si>
  <si>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</si>
  <si>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</si>
  <si>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</si>
  <si>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</si>
  <si>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</si>
  <si>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</si>
  <si>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</si>
  <si>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</si>
  <si>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</si>
  <si>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</si>
  <si>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</si>
  <si>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</si>
  <si>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</si>
  <si>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</si>
  <si>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</si>
  <si>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</si>
  <si>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</si>
  <si>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</si>
  <si>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</si>
  <si>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</si>
  <si>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</si>
  <si>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</si>
  <si>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</si>
  <si>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</si>
  <si>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</si>
  <si>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</si>
  <si>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</si>
  <si>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</si>
  <si>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</si>
  <si>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</si>
  <si>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</si>
  <si>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</si>
  <si>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</si>
  <si>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</si>
  <si>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</si>
  <si>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</si>
  <si>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</si>
  <si>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</si>
  <si>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</si>
  <si>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</si>
  <si>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</si>
  <si>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</si>
  <si>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</si>
  <si>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</si>
  <si>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</si>
  <si>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</si>
  <si>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</si>
  <si>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</si>
  <si>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</si>
  <si>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</si>
  <si>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</si>
  <si>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</si>
  <si>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</si>
  <si>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</si>
  <si>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</si>
  <si>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</si>
  <si>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</si>
  <si>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</si>
  <si>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</si>
  <si>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</si>
  <si>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</si>
  <si>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</si>
  <si>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</si>
  <si>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</si>
  <si>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</si>
  <si>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</si>
  <si>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</si>
  <si>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</si>
  <si>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</si>
  <si>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</si>
  <si>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</si>
  <si>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</si>
  <si>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</si>
  <si>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</si>
  <si>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</si>
  <si>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</si>
  <si>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</si>
  <si>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</si>
  <si>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</si>
  <si>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</si>
  <si>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</si>
  <si>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</si>
  <si>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</si>
  <si>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</si>
  <si>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</si>
  <si>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</si>
  <si>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</si>
  <si>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</si>
  <si>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</si>
  <si>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</si>
  <si>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</si>
  <si>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</si>
  <si>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</si>
  <si>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</si>
  <si>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</si>
  <si>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</si>
  <si>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</si>
  <si>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</si>
  <si>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</si>
  <si>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</si>
  <si>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</si>
  <si>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</si>
  <si>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</si>
  <si>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</si>
  <si>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</si>
  <si>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</si>
  <si>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</si>
  <si>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</si>
  <si>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</si>
  <si>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</si>
  <si>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</si>
  <si>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</si>
  <si>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</si>
  <si>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</si>
  <si>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</si>
  <si>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</si>
  <si>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</si>
  <si>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</si>
  <si>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</si>
  <si>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</si>
  <si>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</si>
  <si>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</si>
  <si>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</si>
  <si>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</si>
  <si>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</si>
  <si>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</si>
  <si>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</si>
  <si>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</si>
  <si>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</si>
  <si>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</si>
  <si>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</si>
  <si>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</si>
  <si>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</si>
  <si>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</si>
  <si>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</si>
  <si>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</si>
  <si>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</si>
  <si>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</si>
  <si>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</si>
  <si>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</si>
  <si>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</si>
  <si>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</si>
  <si>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</si>
  <si>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</si>
  <si>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</si>
  <si>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</si>
  <si>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</si>
  <si>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</si>
  <si>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</si>
  <si>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</si>
  <si>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</si>
  <si>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</si>
  <si>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</si>
  <si>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</si>
  <si>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</si>
  <si>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</si>
  <si>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</si>
  <si>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</si>
  <si>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</si>
  <si>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</si>
  <si>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</si>
  <si>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</si>
  <si>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</si>
  <si>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</si>
  <si>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</si>
  <si>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</si>
  <si>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</si>
  <si>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</si>
  <si>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</si>
  <si>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</si>
  <si>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</si>
  <si>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</si>
  <si>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</si>
  <si>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</si>
  <si>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</si>
  <si>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</si>
  <si>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</si>
  <si>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</si>
  <si>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</si>
  <si>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</si>
  <si>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</si>
  <si>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</si>
  <si>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</si>
  <si>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</si>
  <si>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</si>
  <si>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</si>
  <si>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</si>
  <si>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</si>
  <si>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</si>
  <si>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</si>
  <si>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</si>
  <si>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</si>
  <si>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</si>
  <si>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</si>
  <si>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</si>
  <si>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</si>
  <si>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</si>
  <si>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</si>
  <si>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</si>
  <si>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</si>
  <si>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</si>
  <si>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</si>
  <si>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</si>
  <si>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</si>
  <si>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</si>
  <si>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</si>
  <si>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</si>
  <si>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</si>
  <si>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</si>
  <si>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</si>
  <si>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</si>
  <si>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</si>
  <si>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</si>
  <si>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</si>
  <si>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</si>
  <si>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</si>
  <si>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</si>
  <si>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</si>
  <si>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</si>
  <si>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</si>
  <si>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</si>
  <si>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</si>
  <si>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</si>
  <si>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</si>
  <si>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</si>
  <si>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</si>
  <si>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</si>
  <si>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</si>
  <si>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</si>
  <si>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</si>
  <si>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</si>
  <si>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</si>
  <si>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</si>
  <si>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</si>
  <si>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</si>
  <si>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</si>
  <si>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</si>
  <si>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</si>
  <si>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</si>
  <si>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</si>
  <si>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</si>
  <si>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</si>
  <si>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</si>
  <si>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</si>
  <si>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</si>
  <si>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</si>
  <si>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</si>
  <si>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</si>
  <si>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</si>
  <si>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</si>
  <si>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</si>
  <si>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</si>
  <si>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</si>
  <si>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</si>
  <si>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</si>
  <si>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</si>
  <si>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</si>
  <si>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</si>
  <si>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</si>
  <si>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</si>
  <si>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</si>
  <si>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</si>
  <si>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</si>
  <si>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</si>
  <si>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</si>
  <si>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</si>
  <si>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</si>
  <si>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</si>
  <si>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</si>
  <si>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</si>
  <si>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</si>
  <si>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</si>
  <si>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</si>
  <si>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</si>
  <si>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</si>
  <si>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</si>
  <si>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</si>
  <si>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</si>
  <si>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</si>
  <si>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</si>
  <si>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</si>
  <si>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</si>
  <si>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</si>
  <si>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</si>
  <si>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</si>
  <si>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</si>
  <si>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</si>
  <si>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</si>
  <si>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</si>
  <si>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</si>
  <si>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</si>
  <si>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</si>
  <si>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</si>
  <si>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</si>
  <si>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</si>
  <si>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</si>
  <si>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</si>
  <si>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</si>
  <si>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</si>
  <si>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</si>
  <si>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</si>
  <si>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</si>
  <si>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</si>
  <si>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</si>
  <si>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</si>
  <si>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</si>
  <si>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</si>
  <si>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</si>
  <si>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</si>
  <si>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</si>
  <si>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</si>
  <si>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</si>
  <si>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</si>
  <si>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</si>
  <si>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</si>
  <si>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</si>
  <si>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</si>
  <si>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</si>
  <si>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</si>
  <si>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</si>
  <si>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</si>
  <si>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</si>
  <si>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</si>
  <si>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</si>
  <si>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</si>
  <si>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</si>
  <si>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</si>
  <si>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</si>
  <si>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</si>
  <si>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</si>
  <si>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</si>
  <si>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</si>
  <si>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</si>
  <si>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</si>
  <si>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</si>
  <si>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</si>
  <si>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</si>
  <si>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</si>
  <si>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</si>
  <si>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</si>
  <si>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</si>
  <si>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</si>
  <si>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</si>
  <si>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</si>
  <si>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</si>
  <si>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</si>
  <si>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</si>
  <si>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</si>
  <si>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</si>
  <si>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</si>
  <si>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</si>
  <si>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</si>
  <si>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</si>
  <si>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</si>
  <si>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</si>
  <si>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</si>
  <si>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</si>
  <si>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</si>
  <si>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</si>
  <si>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</si>
  <si>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</si>
  <si>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</si>
  <si>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</si>
  <si>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</si>
  <si>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</si>
  <si>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</si>
  <si>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</si>
  <si>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</si>
  <si>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</si>
  <si>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</si>
  <si>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</si>
  <si>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</si>
  <si>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</si>
  <si>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</si>
  <si>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</si>
  <si>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</si>
  <si>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</si>
  <si>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</si>
  <si>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</si>
  <si>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</si>
  <si>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</si>
  <si>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</si>
  <si>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</si>
  <si>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</si>
  <si>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</si>
  <si>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</si>
  <si>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</si>
  <si>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</si>
  <si>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</si>
  <si>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</si>
  <si>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</si>
  <si>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</si>
  <si>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</si>
  <si>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</si>
  <si>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</si>
  <si>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</si>
  <si>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</si>
  <si>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</si>
  <si>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</si>
  <si>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</si>
  <si>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</si>
  <si>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</si>
  <si>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</si>
  <si>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</si>
  <si>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</si>
  <si>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</si>
  <si>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</si>
  <si>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</si>
  <si>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</si>
  <si>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</si>
  <si>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</si>
  <si>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</si>
  <si>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</si>
  <si>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</si>
  <si>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</si>
  <si>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</si>
  <si>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</si>
  <si>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</si>
  <si>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</si>
  <si>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</si>
  <si>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</si>
  <si>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</si>
  <si>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</si>
  <si>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</si>
  <si>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</si>
  <si>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</si>
  <si>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</si>
  <si>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</si>
  <si>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</si>
  <si>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</si>
  <si>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</si>
  <si>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</si>
  <si>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</si>
  <si>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</si>
  <si>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</si>
  <si>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</si>
  <si>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</si>
  <si>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</si>
  <si>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</si>
  <si>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</si>
  <si>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</si>
  <si>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</si>
  <si>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</si>
  <si>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</si>
  <si>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</si>
  <si>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</si>
  <si>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</si>
  <si>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</si>
  <si>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</si>
  <si>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</si>
  <si>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</si>
  <si>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</si>
  <si>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</si>
  <si>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</si>
  <si>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</si>
  <si>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</si>
  <si>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</si>
  <si>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</si>
  <si>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</si>
  <si>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</si>
  <si>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</si>
  <si>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</si>
  <si>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</si>
  <si>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</si>
  <si>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</si>
  <si>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</si>
  <si>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</si>
  <si>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</si>
  <si>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</si>
  <si>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</si>
  <si>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</si>
  <si>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</si>
  <si>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</si>
  <si>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</si>
  <si>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</si>
  <si>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</si>
  <si>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</si>
  <si>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</si>
  <si>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</si>
  <si>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</si>
  <si>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</si>
  <si>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</si>
  <si>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</si>
  <si>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</si>
  <si>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</si>
  <si>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</si>
  <si>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</si>
  <si>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</si>
  <si>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</si>
  <si>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</si>
  <si>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</si>
  <si>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</si>
  <si>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</si>
  <si>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</si>
  <si>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</si>
  <si>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</si>
  <si>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</si>
  <si>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</si>
  <si>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</si>
  <si>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</si>
  <si>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</si>
  <si>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</si>
  <si>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</si>
  <si>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</si>
  <si>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</si>
  <si>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</si>
  <si>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</si>
  <si>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</si>
  <si>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</si>
  <si>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</si>
  <si>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</si>
  <si>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</si>
  <si>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</si>
  <si>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</si>
  <si>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</si>
  <si>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</si>
  <si>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</si>
  <si>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</si>
  <si>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</si>
  <si>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</si>
  <si>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</si>
  <si>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</si>
  <si>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</si>
  <si>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</si>
  <si>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</si>
  <si>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</si>
  <si>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</si>
  <si>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</si>
  <si>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</si>
  <si>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</si>
  <si>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</si>
  <si>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</si>
  <si>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</si>
  <si>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</si>
  <si>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</si>
  <si>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</si>
  <si>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</si>
  <si>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</si>
  <si>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</si>
  <si>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</si>
  <si>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</si>
  <si>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</si>
  <si>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</si>
  <si>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</si>
  <si>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</si>
  <si>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</si>
  <si>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</si>
  <si>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</si>
  <si>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</si>
  <si>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</si>
  <si>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</si>
  <si>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</si>
  <si>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</si>
  <si>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</si>
  <si>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</si>
  <si>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</si>
  <si>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</si>
  <si>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</si>
  <si>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</si>
  <si>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</si>
  <si>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</si>
  <si>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</si>
  <si>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</si>
  <si>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</si>
  <si>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</si>
  <si>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</si>
  <si>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</si>
  <si>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</si>
  <si>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</si>
  <si>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</si>
  <si>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</si>
  <si>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</si>
  <si>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</si>
  <si>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</si>
  <si>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</si>
  <si>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</si>
  <si>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</si>
  <si>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</si>
  <si>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</si>
  <si>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</si>
  <si>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</si>
  <si>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</si>
  <si>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</si>
  <si>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</si>
  <si>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</si>
  <si>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</si>
  <si>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</si>
  <si>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</si>
  <si>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</si>
  <si>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</si>
  <si>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</si>
  <si>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</si>
  <si>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</si>
  <si>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</si>
  <si>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</si>
  <si>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</si>
  <si>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</si>
  <si>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</si>
  <si>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</si>
  <si>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</si>
  <si>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</si>
  <si>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</si>
  <si>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</si>
  <si>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</si>
  <si>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</si>
  <si>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</si>
  <si>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</si>
  <si>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</si>
  <si>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</si>
  <si>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</si>
  <si>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</si>
  <si>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</si>
  <si>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</si>
  <si>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</si>
  <si>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</si>
  <si>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</si>
  <si>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</si>
  <si>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</si>
  <si>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</si>
  <si>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</si>
  <si>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</si>
  <si>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</si>
  <si>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</si>
  <si>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</si>
  <si>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</si>
  <si>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</si>
  <si>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</si>
  <si>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</si>
  <si>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</si>
  <si>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</si>
  <si>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</si>
  <si>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</si>
  <si>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</si>
  <si>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</si>
  <si>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</si>
  <si>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</si>
  <si>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</si>
  <si>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</si>
  <si>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</si>
  <si>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</si>
  <si>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</si>
  <si>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</si>
  <si>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</si>
  <si>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</si>
  <si>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</si>
  <si>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</si>
  <si>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</si>
  <si>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</si>
  <si>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</si>
  <si>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</si>
  <si>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</si>
  <si>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</si>
  <si>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</si>
  <si>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</si>
  <si>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</si>
  <si>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</si>
  <si>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</si>
  <si>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</si>
  <si>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</si>
  <si>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</si>
  <si>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</si>
  <si>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</si>
  <si>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</si>
  <si>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</si>
  <si>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</si>
  <si>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</si>
  <si>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</si>
  <si>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</si>
  <si>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</si>
  <si>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</si>
  <si>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</si>
  <si>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</si>
  <si>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</si>
  <si>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</si>
  <si>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</si>
  <si>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</si>
  <si>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</si>
  <si>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</si>
  <si>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</si>
  <si>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</si>
  <si>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</si>
  <si>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</si>
  <si>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</si>
  <si>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</si>
  <si>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</si>
  <si>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</si>
  <si>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</si>
  <si>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</si>
  <si>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</si>
  <si>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</si>
  <si>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</si>
  <si>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</si>
  <si>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</si>
  <si>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</si>
  <si>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</si>
  <si>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</si>
  <si>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</si>
  <si>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</si>
  <si>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</si>
  <si>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</si>
  <si>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</si>
  <si>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</si>
  <si>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</si>
  <si>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</si>
  <si>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</si>
  <si>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</si>
  <si>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</si>
  <si>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</si>
  <si>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</si>
  <si>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</si>
  <si>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</si>
  <si>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</si>
  <si>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</si>
  <si>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</si>
  <si>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</si>
  <si>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</si>
  <si>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</si>
  <si>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</si>
  <si>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</si>
  <si>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</si>
  <si>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</si>
  <si>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</si>
  <si>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</si>
  <si>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</si>
  <si>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</si>
  <si>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</si>
  <si>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</si>
  <si>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</si>
  <si>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</si>
  <si>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</si>
  <si>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</si>
  <si>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</si>
  <si>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</si>
  <si>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</si>
  <si>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</si>
  <si>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</si>
  <si>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</si>
  <si>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</si>
  <si>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</si>
  <si>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</si>
  <si>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</si>
  <si>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</si>
  <si>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</si>
  <si>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</si>
  <si>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</si>
  <si>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</si>
  <si>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</si>
  <si>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</si>
  <si>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</si>
  <si>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</si>
  <si>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</si>
  <si>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</si>
  <si>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</si>
  <si>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</si>
  <si>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</si>
  <si>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</si>
  <si>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</si>
  <si>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</si>
  <si>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</si>
  <si>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</si>
  <si>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</si>
  <si>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</si>
  <si>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</si>
  <si>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</si>
  <si>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</si>
  <si>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</si>
  <si>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</si>
  <si>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</si>
  <si>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</si>
  <si>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</si>
  <si>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</si>
  <si>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</si>
  <si>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</si>
  <si>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</si>
  <si>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</si>
  <si>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</si>
  <si>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</si>
  <si>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</si>
  <si>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</si>
  <si>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</si>
  <si>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</si>
  <si>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</si>
  <si>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</si>
  <si>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</si>
  <si>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</si>
  <si>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</si>
  <si>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</si>
  <si>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</si>
  <si>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</si>
  <si>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</si>
  <si>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</si>
  <si>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</si>
  <si>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</si>
  <si>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</si>
  <si>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</si>
  <si>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</si>
  <si>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</si>
  <si>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</si>
  <si>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</si>
  <si>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</si>
  <si>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</si>
  <si>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</si>
  <si>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</si>
  <si>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</si>
  <si>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</si>
  <si>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</si>
  <si>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</si>
  <si>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</si>
  <si>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</si>
  <si>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</si>
  <si>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</si>
  <si>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</si>
  <si>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</si>
  <si>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</si>
  <si>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</si>
  <si>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</si>
  <si>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</si>
  <si>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</si>
  <si>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</si>
  <si>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</si>
  <si>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</si>
  <si>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</si>
  <si>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</si>
  <si>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</si>
  <si>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</si>
  <si>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</si>
  <si>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</si>
  <si>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</si>
  <si>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</si>
  <si>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</si>
  <si>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</si>
  <si>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</si>
  <si>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</si>
  <si>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</si>
  <si>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</si>
  <si>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</si>
  <si>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</si>
  <si>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</si>
  <si>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</si>
  <si>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</si>
  <si>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</si>
  <si>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</si>
  <si>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</si>
  <si>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</si>
  <si>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</si>
  <si>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</si>
  <si>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</si>
  <si>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</si>
  <si>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</si>
  <si>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</si>
  <si>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</si>
  <si>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</si>
  <si>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</si>
  <si>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</si>
  <si>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</si>
  <si>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</si>
  <si>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</si>
  <si>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</si>
  <si>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</si>
  <si>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</si>
  <si>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</si>
  <si>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</si>
  <si>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</si>
  <si>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</si>
  <si>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</si>
  <si>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</si>
  <si>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</si>
  <si>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</si>
  <si>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</si>
  <si>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</si>
  <si>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</si>
  <si>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</si>
  <si>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</si>
  <si>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</si>
  <si>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</si>
  <si>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</si>
  <si>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</si>
  <si>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</si>
  <si>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</si>
  <si>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</si>
  <si>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</si>
  <si>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</si>
  <si>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</si>
  <si>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</si>
  <si>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</si>
  <si>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</si>
  <si>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</si>
  <si>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</si>
  <si>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</si>
  <si>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</si>
  <si>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</si>
  <si>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</si>
  <si>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</si>
  <si>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</si>
  <si>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</si>
  <si>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</si>
  <si>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</si>
  <si>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</si>
  <si>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</si>
  <si>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</si>
  <si>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</si>
  <si>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</si>
  <si>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</si>
  <si>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</si>
  <si>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</si>
  <si>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</si>
  <si>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</si>
  <si>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</si>
  <si>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</si>
  <si>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</si>
  <si>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</si>
  <si>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</si>
  <si>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</si>
  <si>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</si>
  <si>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</si>
  <si>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</si>
  <si>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</si>
  <si>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</si>
  <si>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</si>
  <si>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</si>
  <si>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</si>
  <si>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</si>
  <si>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</si>
  <si>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</si>
  <si>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</si>
  <si>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</si>
  <si>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</si>
  <si>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</si>
  <si>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</si>
  <si>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</si>
  <si>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</si>
  <si>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</si>
  <si>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</si>
  <si>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</si>
  <si>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</si>
  <si>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</si>
  <si>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</si>
  <si>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</si>
  <si>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</si>
  <si>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</si>
  <si>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</si>
  <si>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</si>
  <si>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</si>
  <si>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</si>
  <si>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</si>
  <si>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</si>
  <si>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</si>
  <si>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</si>
  <si>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</si>
  <si>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</si>
  <si>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</si>
  <si>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</si>
  <si>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</si>
  <si>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</si>
  <si>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</si>
  <si>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</si>
  <si>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</si>
  <si>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</si>
  <si>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</si>
  <si>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</si>
  <si>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</si>
  <si>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</si>
  <si>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</si>
  <si>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</si>
  <si>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</si>
  <si>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</si>
  <si>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</si>
  <si>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</si>
  <si>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</si>
  <si>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</si>
  <si>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</si>
  <si>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</si>
  <si>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</si>
  <si>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</si>
  <si>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</si>
  <si>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</si>
  <si>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</si>
  <si>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</si>
  <si>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</si>
  <si>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</si>
  <si>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</si>
  <si>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</si>
  <si>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</si>
  <si>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</si>
  <si>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</si>
  <si>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</si>
  <si>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</si>
  <si>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</si>
  <si>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</si>
  <si>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</si>
  <si>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</si>
  <si>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</si>
  <si>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</si>
  <si>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</si>
  <si>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</si>
  <si>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</si>
  <si>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</si>
  <si>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</si>
  <si>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</si>
  <si>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</si>
  <si>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</si>
  <si>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</si>
  <si>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</si>
  <si>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</si>
  <si>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</si>
  <si>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</si>
  <si>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</si>
  <si>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</si>
  <si>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</si>
  <si>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</si>
  <si>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</si>
  <si>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</si>
  <si>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</si>
  <si>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</si>
  <si>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</si>
  <si>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</si>
  <si>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</si>
  <si>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</si>
  <si>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</si>
  <si>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</si>
  <si>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</si>
  <si>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</si>
  <si>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</si>
  <si>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</si>
  <si>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</si>
  <si>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</si>
  <si>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</si>
  <si>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</si>
  <si>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</si>
  <si>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</si>
  <si>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</si>
  <si>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</si>
  <si>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</si>
  <si>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</si>
  <si>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</si>
  <si>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</si>
  <si>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</si>
  <si>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</si>
  <si>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</si>
  <si>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</si>
  <si>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</si>
  <si>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</si>
  <si>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</si>
  <si>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</si>
  <si>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</si>
  <si>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</si>
  <si>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</si>
  <si>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</si>
  <si>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</si>
  <si>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</si>
  <si>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</si>
  <si>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</si>
  <si>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</si>
  <si>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</si>
  <si>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</si>
  <si>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</si>
  <si>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</si>
  <si>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</si>
  <si>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</si>
  <si>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</si>
  <si>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</si>
  <si>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</si>
  <si>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</si>
  <si>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</si>
  <si>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</si>
  <si>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</si>
  <si>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</si>
  <si>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</si>
  <si>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</si>
  <si>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</si>
  <si>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</si>
  <si>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</si>
  <si>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</si>
  <si>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</si>
  <si>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</si>
  <si>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</si>
  <si>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</si>
  <si>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</si>
  <si>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</si>
  <si>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</si>
  <si>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</si>
  <si>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</si>
  <si>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</si>
  <si>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</si>
  <si>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</si>
  <si>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</si>
  <si>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</si>
  <si>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</si>
  <si>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</si>
  <si>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</si>
  <si>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</si>
  <si>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</si>
  <si>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</si>
  <si>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</si>
  <si>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</si>
  <si>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</si>
  <si>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</si>
  <si>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</si>
  <si>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</si>
  <si>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</si>
  <si>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</si>
  <si>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</si>
  <si>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</si>
  <si>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</si>
  <si>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</si>
  <si>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</si>
  <si>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</si>
  <si>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</si>
  <si>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</si>
  <si>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</si>
  <si>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</si>
  <si>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</si>
  <si>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</si>
  <si>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</si>
  <si>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</si>
  <si>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</si>
  <si>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</si>
  <si>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</si>
  <si>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</si>
  <si>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</si>
  <si>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</si>
  <si>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</si>
  <si>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</si>
  <si>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</si>
  <si>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</si>
  <si>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</si>
  <si>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</si>
  <si>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</si>
  <si>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</si>
  <si>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</si>
  <si>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</si>
  <si>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</si>
  <si>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</si>
  <si>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</si>
  <si>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</si>
  <si>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</si>
  <si>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</si>
  <si>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</si>
  <si>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</si>
  <si>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</si>
  <si>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</si>
  <si>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</si>
  <si>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</si>
  <si>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</si>
  <si>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</si>
  <si>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</si>
  <si>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</si>
  <si>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</si>
  <si>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</si>
  <si>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</si>
  <si>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</si>
  <si>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</si>
  <si>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</si>
  <si>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</si>
  <si>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</si>
  <si>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</si>
  <si>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</si>
  <si>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</si>
  <si>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</si>
  <si>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</si>
  <si>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</si>
  <si>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</si>
  <si>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</si>
  <si>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</si>
  <si>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</si>
  <si>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</si>
  <si>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</si>
  <si>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</si>
  <si>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</si>
  <si>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</si>
  <si>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</si>
  <si>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</si>
  <si>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</si>
  <si>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</si>
  <si>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</si>
  <si>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</si>
  <si>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</si>
  <si>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</si>
  <si>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</si>
  <si>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</si>
  <si>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</si>
  <si>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</si>
  <si>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</si>
  <si>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</si>
  <si>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</si>
  <si>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</si>
  <si>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</si>
  <si>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</si>
  <si>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</si>
  <si>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</si>
  <si>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</si>
  <si>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</si>
  <si>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</si>
  <si>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</si>
  <si>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</si>
  <si>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</si>
  <si>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</si>
  <si>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</si>
  <si>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</si>
  <si>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</si>
  <si>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</si>
  <si>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</si>
  <si>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</si>
  <si>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</si>
  <si>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</si>
  <si>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</si>
  <si>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</si>
  <si>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</si>
  <si>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</si>
  <si>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</si>
  <si>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</si>
  <si>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</si>
  <si>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</si>
  <si>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</si>
  <si>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</si>
  <si>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</si>
  <si>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</si>
  <si>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</si>
  <si>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</si>
  <si>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</si>
  <si>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</si>
  <si>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</si>
  <si>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</si>
  <si>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</si>
  <si>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</si>
  <si>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</si>
  <si>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</si>
  <si>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</si>
  <si>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</si>
  <si>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</si>
  <si>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</si>
  <si>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</si>
  <si>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</si>
  <si>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</si>
  <si>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</si>
  <si>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</si>
  <si>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</si>
  <si>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</si>
  <si>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</si>
  <si>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</si>
  <si>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</si>
  <si>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</si>
  <si>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</si>
  <si>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</si>
  <si>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</si>
  <si>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</si>
  <si>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</si>
  <si>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</si>
  <si>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</si>
  <si>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</si>
  <si>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</si>
  <si>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</si>
  <si>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</si>
  <si>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</si>
  <si>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</si>
  <si>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</si>
  <si>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</si>
  <si>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</si>
  <si>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</si>
  <si>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</si>
  <si>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</si>
  <si>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</si>
  <si>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</si>
  <si>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</si>
  <si>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</si>
  <si>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</si>
  <si>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</si>
  <si>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</si>
  <si>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</si>
  <si>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</si>
  <si>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</si>
  <si>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</si>
  <si>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</si>
  <si>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</si>
  <si>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</si>
  <si>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</si>
  <si>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</si>
  <si>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</si>
  <si>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</si>
  <si>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</si>
  <si>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</si>
  <si>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</si>
  <si>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</si>
  <si>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</si>
  <si>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</si>
  <si>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</si>
  <si>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</si>
  <si>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</si>
  <si>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</si>
  <si>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</si>
  <si>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</si>
  <si>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</si>
  <si>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</si>
  <si>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</si>
  <si>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</si>
  <si>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</si>
  <si>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</si>
  <si>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</si>
  <si>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</si>
  <si>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</si>
  <si>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</si>
  <si>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</si>
  <si>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</si>
  <si>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</si>
  <si>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</si>
  <si>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</si>
  <si>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</si>
  <si>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</si>
  <si>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</si>
  <si>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</si>
  <si>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</si>
  <si>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</si>
  <si>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</si>
  <si>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</si>
  <si>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</si>
  <si>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</si>
  <si>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</si>
  <si>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</si>
  <si>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</si>
  <si>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</si>
  <si>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</si>
  <si>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</si>
  <si>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</si>
  <si>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</si>
  <si>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</si>
  <si>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</si>
  <si>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</si>
  <si>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</si>
  <si>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</si>
  <si>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</si>
  <si>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</si>
  <si>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</si>
  <si>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</si>
  <si>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</si>
  <si>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</si>
  <si>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</si>
  <si>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</si>
  <si>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</si>
  <si>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</si>
  <si>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</si>
  <si>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</si>
  <si>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</si>
  <si>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</si>
  <si>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</si>
  <si>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</si>
  <si>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</si>
  <si>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</si>
  <si>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</si>
  <si>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</si>
  <si>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</si>
  <si>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</si>
  <si>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</si>
  <si>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</si>
  <si>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</si>
  <si>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</si>
  <si>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</si>
  <si>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</si>
  <si>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</si>
  <si>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</si>
  <si>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</si>
  <si>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</si>
  <si>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</si>
  <si>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</si>
  <si>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</si>
  <si>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</si>
  <si>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</si>
  <si>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</si>
  <si>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</si>
  <si>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</si>
  <si>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</si>
  <si>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</si>
  <si>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</si>
  <si>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</si>
  <si>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</si>
  <si>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</si>
  <si>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</si>
  <si>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</si>
  <si>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</si>
  <si>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</si>
  <si>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</si>
  <si>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</si>
  <si>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</si>
  <si>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</si>
  <si>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</si>
  <si>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</si>
  <si>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</si>
  <si>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</si>
  <si>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</si>
  <si>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</si>
  <si>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</si>
  <si>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</si>
  <si>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</si>
  <si>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</si>
  <si>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</si>
  <si>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</si>
  <si>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</si>
  <si>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</si>
  <si>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</si>
  <si>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</si>
  <si>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</si>
  <si>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</si>
  <si>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</si>
  <si>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</si>
  <si>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</si>
  <si>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</si>
  <si>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</si>
  <si>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</si>
  <si>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</si>
  <si>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</si>
  <si>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</si>
  <si>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</si>
  <si>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</si>
  <si>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</si>
  <si>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</si>
  <si>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</si>
  <si>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</si>
  <si>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</si>
  <si>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</si>
  <si>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</si>
  <si>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</si>
  <si>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</si>
  <si>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</si>
  <si>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</si>
  <si>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</si>
  <si>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</si>
  <si>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</si>
  <si>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</si>
  <si>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</si>
  <si>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</si>
  <si>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</si>
  <si>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</si>
  <si>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</si>
  <si>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</si>
  <si>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</si>
  <si>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</si>
  <si>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</si>
  <si>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</si>
  <si>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</si>
  <si>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</si>
  <si>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</si>
  <si>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</si>
  <si>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</si>
  <si>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</si>
  <si>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</si>
  <si>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</si>
  <si>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</si>
  <si>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</si>
  <si>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</si>
  <si>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</si>
  <si>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</si>
  <si>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</si>
  <si>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</si>
  <si>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</si>
  <si>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</si>
  <si>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</si>
  <si>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</si>
  <si>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</si>
  <si>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</si>
  <si>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</si>
  <si>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</si>
  <si>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</si>
  <si>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</si>
  <si>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</si>
  <si>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</si>
  <si>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</si>
  <si>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</si>
  <si>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</si>
  <si>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</si>
  <si>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</si>
  <si>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</si>
  <si>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</si>
  <si>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</si>
  <si>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</si>
  <si>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</si>
  <si>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</si>
  <si>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</si>
  <si>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</si>
  <si>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</si>
  <si>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</si>
  <si>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</si>
  <si>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</si>
  <si>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</si>
  <si>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</si>
  <si>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</si>
  <si>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</si>
  <si>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</si>
  <si>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</si>
  <si>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</si>
  <si>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</si>
  <si>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</si>
  <si>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</si>
  <si>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</si>
  <si>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</si>
  <si>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</si>
  <si>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</si>
  <si>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</si>
  <si>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</si>
  <si>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</si>
  <si>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</si>
  <si>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</si>
  <si>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</si>
  <si>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</si>
  <si>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</si>
  <si>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</si>
  <si>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</si>
  <si>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</si>
  <si>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</si>
  <si>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</si>
  <si>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</si>
  <si>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</si>
  <si>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</si>
  <si>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</si>
  <si>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</si>
  <si>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</si>
  <si>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</si>
  <si>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</si>
  <si>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</si>
  <si>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</si>
  <si>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</si>
  <si>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</si>
  <si>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</si>
  <si>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</si>
  <si>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</si>
  <si>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</si>
  <si>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</si>
  <si>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</si>
  <si>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</si>
  <si>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</si>
  <si>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</si>
  <si>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</si>
  <si>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</si>
  <si>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</si>
  <si>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</si>
  <si>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</si>
  <si>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</si>
  <si>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</si>
  <si>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</si>
  <si>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</si>
  <si>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</si>
  <si>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</si>
  <si>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</si>
  <si>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</si>
  <si>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</si>
  <si>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</si>
  <si>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</si>
  <si>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</si>
  <si>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</si>
  <si>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</si>
  <si>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</si>
  <si>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</si>
  <si>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</si>
  <si>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</si>
  <si>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</si>
  <si>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</si>
  <si>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</si>
  <si>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</si>
  <si>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</si>
  <si>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</si>
  <si>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</si>
  <si>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</si>
  <si>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</si>
  <si>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</si>
  <si>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</si>
  <si>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</si>
  <si>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</si>
  <si>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</si>
  <si>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</si>
  <si>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</si>
  <si>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</si>
  <si>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</si>
  <si>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</si>
  <si>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</si>
  <si>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</si>
  <si>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</si>
  <si>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</si>
  <si>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</si>
  <si>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</si>
  <si>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</si>
  <si>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</si>
  <si>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</si>
  <si>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</si>
  <si>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</si>
  <si>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</si>
  <si>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</si>
  <si>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</si>
  <si>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</si>
  <si>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</si>
  <si>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</si>
  <si>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</si>
  <si>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</si>
  <si>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</si>
  <si>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</si>
  <si>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</si>
  <si>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</si>
  <si>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</si>
  <si>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</si>
  <si>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</si>
  <si>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</si>
  <si>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</si>
  <si>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</si>
  <si>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</si>
  <si>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</si>
  <si>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</si>
  <si>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</si>
  <si>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</si>
  <si>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</si>
  <si>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</si>
  <si>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</si>
  <si>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</si>
  <si>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</si>
  <si>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</si>
  <si>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</si>
  <si>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</si>
  <si>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</si>
  <si>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</si>
  <si>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</si>
  <si>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</si>
  <si>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</si>
  <si>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</si>
  <si>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</si>
  <si>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</si>
  <si>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</si>
  <si>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</si>
  <si>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</si>
  <si>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</si>
  <si>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</si>
  <si>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</si>
  <si>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</si>
  <si>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</si>
  <si>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</si>
  <si>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</si>
  <si>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</si>
  <si>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</si>
  <si>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</si>
  <si>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</si>
  <si>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</si>
  <si>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</si>
  <si>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</si>
  <si>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</si>
  <si>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</si>
  <si>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</si>
  <si>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</si>
  <si>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</si>
  <si>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</si>
  <si>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</si>
  <si>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</si>
  <si>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</si>
  <si>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</si>
  <si>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</si>
  <si>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</si>
  <si>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</si>
  <si>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</si>
  <si>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</si>
  <si>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</si>
  <si>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</si>
  <si>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</si>
  <si>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</si>
  <si>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</si>
  <si>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</si>
  <si>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</si>
  <si>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</si>
  <si>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</si>
  <si>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</si>
  <si>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</si>
  <si>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</si>
  <si>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</si>
  <si>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</si>
  <si>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</si>
  <si>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</si>
  <si>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</si>
  <si>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</si>
  <si>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</si>
  <si>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</si>
  <si>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</si>
  <si>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</si>
  <si>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</si>
  <si>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</si>
  <si>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</si>
  <si>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</si>
  <si>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</si>
  <si>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</si>
  <si>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</si>
  <si>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</si>
  <si>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</si>
  <si>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</si>
  <si>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</si>
  <si>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</si>
  <si>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</si>
  <si>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</si>
  <si>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</si>
  <si>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</si>
  <si>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</si>
  <si>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</si>
  <si>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</si>
  <si>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</si>
  <si>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</si>
  <si>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</si>
  <si>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</si>
  <si>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</si>
  <si>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</si>
  <si>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</si>
  <si>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</si>
  <si>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</si>
  <si>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</si>
  <si>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</si>
  <si>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</si>
  <si>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</si>
  <si>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</si>
  <si>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</si>
  <si>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</si>
  <si>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</si>
  <si>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</si>
  <si>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</si>
  <si>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</si>
  <si>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</si>
  <si>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</si>
  <si>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</si>
  <si>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</si>
  <si>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</si>
  <si>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</si>
  <si>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</si>
  <si>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</si>
  <si>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</si>
  <si>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</si>
  <si>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</si>
  <si>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</si>
  <si>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</si>
  <si>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</si>
  <si>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</si>
  <si>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</si>
  <si>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</si>
  <si>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</si>
  <si>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</si>
  <si>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</si>
  <si>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</si>
  <si>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</si>
  <si>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</si>
  <si>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</si>
  <si>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</si>
  <si>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</si>
  <si>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</si>
  <si>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</si>
  <si>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</si>
  <si>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</si>
  <si>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</si>
  <si>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</si>
  <si>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</si>
  <si>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</si>
  <si>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</si>
  <si>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</si>
  <si>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</si>
  <si>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</si>
  <si>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</si>
  <si>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</si>
  <si>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</si>
  <si>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</si>
  <si>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</si>
  <si>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</si>
  <si>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</si>
  <si>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</si>
  <si>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</si>
  <si>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</si>
  <si>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</si>
  <si>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</si>
  <si>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</si>
  <si>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</si>
  <si>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</si>
  <si>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</si>
  <si>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</si>
  <si>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</si>
  <si>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</si>
  <si>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</si>
  <si>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</si>
  <si>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</si>
  <si>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</si>
  <si>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</si>
  <si>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</si>
  <si>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</si>
  <si>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</si>
  <si>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</si>
  <si>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</si>
  <si>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</si>
  <si>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</si>
  <si>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</si>
  <si>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</si>
  <si>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</si>
  <si>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</si>
  <si>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</si>
  <si>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</si>
  <si>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</si>
  <si>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</si>
  <si>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</si>
  <si>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</si>
  <si>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</si>
  <si>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</si>
  <si>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</si>
  <si>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</si>
  <si>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</si>
  <si>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</si>
  <si>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</si>
  <si>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</si>
  <si>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</si>
  <si>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</si>
  <si>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</si>
  <si>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</si>
  <si>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</si>
  <si>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</si>
  <si>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</si>
  <si>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</si>
  <si>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</si>
  <si>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</si>
  <si>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</si>
  <si>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</si>
  <si>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</si>
  <si>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</si>
  <si>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</si>
  <si>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</si>
  <si>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</si>
  <si>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</si>
  <si>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</si>
  <si>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</si>
  <si>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</si>
  <si>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</si>
  <si>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</si>
  <si>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</si>
  <si>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</si>
  <si>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</si>
  <si>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</si>
  <si>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</si>
  <si>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</si>
  <si>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</si>
  <si>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</si>
  <si>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</si>
  <si>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</si>
  <si>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</si>
  <si>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</si>
  <si>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</si>
  <si>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</si>
  <si>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</si>
  <si>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</si>
  <si>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</si>
  <si>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</si>
  <si>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</si>
  <si>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</si>
  <si>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</si>
  <si>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</si>
  <si>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</si>
  <si>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</si>
  <si>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</si>
  <si>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</si>
  <si>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</si>
  <si>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</si>
  <si>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</si>
  <si>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</si>
  <si>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</si>
  <si>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</si>
  <si>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</si>
  <si>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</si>
  <si>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</si>
  <si>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</si>
  <si>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</si>
  <si>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</si>
  <si>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</si>
  <si>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</si>
  <si>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</si>
  <si>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</si>
  <si>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</si>
  <si>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</si>
  <si>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</si>
  <si>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</si>
  <si>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</si>
  <si>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</si>
  <si>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</si>
  <si>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</si>
  <si>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</si>
  <si>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</si>
  <si>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</si>
  <si>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</si>
  <si>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</si>
  <si>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</si>
  <si>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</si>
  <si>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</si>
  <si>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</si>
  <si>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</si>
  <si>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</si>
  <si>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</si>
  <si>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</si>
  <si>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</si>
  <si>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</si>
  <si>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</si>
  <si>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</si>
  <si>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</si>
  <si>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</si>
  <si>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</si>
  <si>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</si>
  <si>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</si>
  <si>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</si>
  <si>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</si>
  <si>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</si>
  <si>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</si>
  <si>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</si>
  <si>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</si>
  <si>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</si>
  <si>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</si>
  <si>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</si>
  <si>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</si>
  <si>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</si>
  <si>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</si>
  <si>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</si>
  <si>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</si>
  <si>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</si>
  <si>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</si>
  <si>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</si>
  <si>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</si>
  <si>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</si>
  <si>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</si>
  <si>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</si>
  <si>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</si>
  <si>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</si>
  <si>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</si>
  <si>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</si>
  <si>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</si>
  <si>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</si>
  <si>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</si>
  <si>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</si>
  <si>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</si>
  <si>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</si>
  <si>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</si>
  <si>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</si>
  <si>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</si>
  <si>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</si>
  <si>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</si>
  <si>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</si>
  <si>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</si>
  <si>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</si>
  <si>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</si>
  <si>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</si>
  <si>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</si>
  <si>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</si>
  <si>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</si>
  <si>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</si>
  <si>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</si>
  <si>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</si>
  <si>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</si>
  <si>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</si>
  <si>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</si>
  <si>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</si>
  <si>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</si>
  <si>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</si>
  <si>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</si>
  <si>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</si>
  <si>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</si>
  <si>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</si>
  <si>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</si>
  <si>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</si>
  <si>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</si>
  <si>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</si>
  <si>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</si>
  <si>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</si>
  <si>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</si>
  <si>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</si>
  <si>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</si>
  <si>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</si>
  <si>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</si>
  <si>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</si>
  <si>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</si>
  <si>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</si>
  <si>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</si>
  <si>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</si>
  <si>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</si>
  <si>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</si>
  <si>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</si>
  <si>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</si>
  <si>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</si>
  <si>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</si>
  <si>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</si>
  <si>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</si>
  <si>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</si>
  <si>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</si>
  <si>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</si>
  <si>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</si>
  <si>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</si>
  <si>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</si>
  <si>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</si>
  <si>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</si>
  <si>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</si>
  <si>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</si>
  <si>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</si>
  <si>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</si>
  <si>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</si>
  <si>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</si>
  <si>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</si>
  <si>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</si>
  <si>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</si>
  <si>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</si>
  <si>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</si>
  <si>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</si>
  <si>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</si>
  <si>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</si>
  <si>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</si>
  <si>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</si>
  <si>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</si>
  <si>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</si>
  <si>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</si>
  <si>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</si>
  <si>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</si>
  <si>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</si>
  <si>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</si>
  <si>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</si>
  <si>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</si>
  <si>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</si>
  <si>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</si>
  <si>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</si>
  <si>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</si>
  <si>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</si>
  <si>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</si>
  <si>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</si>
  <si>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</si>
  <si>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</si>
  <si>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</si>
  <si>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</si>
  <si>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</si>
  <si>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</si>
  <si>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</si>
  <si>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</si>
  <si>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</si>
  <si>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</si>
  <si>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</si>
  <si>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</si>
  <si>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</si>
  <si>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</si>
  <si>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</si>
  <si>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</si>
  <si>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</si>
  <si>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</si>
  <si>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</si>
  <si>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</si>
  <si>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</si>
  <si>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</si>
  <si>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</si>
  <si>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</si>
  <si>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</si>
  <si>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</si>
  <si>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</si>
  <si>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</si>
  <si>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</si>
  <si>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</si>
  <si>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</si>
  <si>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</si>
  <si>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</si>
  <si>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</si>
  <si>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</si>
  <si>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</si>
  <si>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</si>
  <si>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</si>
  <si>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</si>
  <si>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</si>
  <si>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</si>
  <si>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</si>
  <si>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</si>
  <si>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</si>
  <si>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</si>
  <si>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</si>
  <si>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</si>
  <si>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</si>
  <si>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</si>
  <si>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</si>
  <si>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</si>
  <si>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</si>
  <si>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</si>
  <si>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</si>
  <si>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</si>
  <si>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</si>
  <si>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</si>
  <si>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</si>
  <si>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</si>
  <si>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</si>
  <si>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</si>
  <si>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</si>
  <si>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</si>
  <si>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</si>
  <si>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</si>
  <si>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</si>
  <si>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</si>
  <si>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</si>
  <si>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</si>
  <si>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</si>
  <si>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</si>
  <si>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</si>
  <si>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</si>
  <si>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</si>
  <si>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</si>
  <si>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</si>
  <si>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</si>
  <si>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</si>
  <si>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</si>
  <si>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</si>
  <si>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</si>
  <si>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</si>
  <si>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</si>
  <si>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</si>
  <si>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</si>
  <si>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</si>
  <si>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</si>
  <si>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</si>
  <si>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</si>
  <si>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</si>
  <si>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</si>
  <si>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</si>
  <si>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</si>
  <si>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</si>
  <si>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</si>
  <si>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</si>
  <si>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</si>
  <si>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</si>
  <si>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</si>
  <si>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</si>
  <si>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</si>
  <si>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</si>
  <si>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</si>
  <si>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</si>
  <si>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</si>
  <si>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</si>
  <si>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</si>
  <si>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</si>
  <si>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</si>
  <si>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</si>
  <si>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</si>
  <si>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</si>
  <si>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</si>
  <si>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</si>
  <si>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</si>
  <si>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</si>
  <si>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</si>
  <si>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</si>
  <si>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</si>
  <si>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</si>
  <si>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</si>
  <si>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</si>
  <si>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</si>
  <si>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</si>
  <si>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</si>
  <si>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</si>
  <si>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</si>
  <si>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</si>
  <si>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</si>
  <si>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</si>
  <si>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</si>
  <si>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</si>
  <si>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</si>
  <si>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</si>
  <si>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</si>
  <si>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</si>
  <si>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</si>
  <si>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</si>
  <si>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</si>
  <si>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</si>
  <si>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</si>
  <si>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</si>
  <si>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</si>
  <si>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</si>
  <si>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</si>
  <si>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</si>
  <si>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</si>
  <si>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</si>
  <si>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</si>
  <si>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</si>
  <si>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</si>
  <si>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</si>
  <si>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</si>
  <si>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</si>
  <si>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</si>
  <si>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</si>
  <si>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</si>
  <si>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</si>
  <si>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</si>
  <si>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</si>
  <si>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</si>
  <si>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</si>
  <si>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</si>
  <si>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</si>
  <si>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</si>
  <si>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</si>
  <si>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</si>
  <si>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</si>
  <si>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</si>
  <si>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</si>
  <si>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</si>
  <si>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</si>
  <si>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</si>
  <si>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</si>
  <si>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</si>
  <si>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</si>
  <si>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</si>
  <si>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</si>
  <si>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</si>
  <si>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</si>
  <si>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</si>
  <si>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</si>
  <si>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</si>
  <si>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</si>
  <si>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</si>
  <si>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</si>
  <si>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</si>
  <si>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</si>
  <si>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</si>
  <si>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</si>
  <si>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</si>
  <si>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</si>
  <si>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</si>
  <si>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</si>
  <si>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</si>
  <si>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</si>
  <si>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</si>
  <si>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</si>
  <si>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</si>
  <si>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</si>
  <si>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</si>
  <si>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</si>
  <si>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</si>
  <si>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</si>
  <si>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</si>
  <si>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</si>
  <si>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</si>
  <si>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</si>
  <si>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</si>
  <si>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</si>
  <si>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</si>
  <si>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</si>
  <si>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</si>
  <si>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</si>
  <si>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</si>
  <si>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</si>
  <si>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</si>
  <si>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</si>
  <si>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</si>
  <si>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</si>
  <si>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</si>
  <si>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</si>
  <si>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</si>
  <si>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</si>
  <si>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</si>
  <si>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</si>
  <si>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</si>
  <si>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</si>
  <si>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</si>
  <si>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</si>
  <si>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</si>
  <si>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</si>
  <si>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</si>
  <si>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</si>
  <si>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</si>
  <si>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</si>
  <si>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</si>
  <si>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</si>
  <si>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</si>
  <si>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</si>
  <si>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</si>
  <si>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</si>
  <si>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</si>
  <si>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</si>
  <si>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</si>
  <si>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</si>
  <si>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</si>
  <si>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</si>
  <si>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</si>
  <si>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</si>
  <si>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</si>
  <si>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</si>
  <si>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</si>
  <si>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</si>
  <si>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</si>
  <si>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</si>
  <si>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</si>
  <si>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</si>
  <si>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</si>
  <si>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</si>
  <si>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</si>
  <si>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</si>
  <si>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</si>
  <si>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</si>
  <si>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</si>
  <si>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</si>
  <si>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</si>
  <si>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</si>
  <si>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</si>
  <si>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</si>
  <si>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</si>
  <si>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</si>
  <si>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</si>
  <si>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</si>
  <si>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</si>
  <si>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</si>
  <si>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</si>
  <si>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</si>
  <si>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</si>
  <si>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</si>
  <si>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</si>
  <si>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</si>
  <si>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</si>
  <si>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</si>
  <si>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</si>
  <si>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</si>
  <si>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</si>
  <si>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</si>
  <si>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</si>
  <si>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</si>
  <si>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</si>
  <si>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</si>
  <si>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</si>
  <si>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</si>
  <si>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</si>
  <si>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</si>
  <si>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</si>
  <si>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</si>
  <si>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</si>
  <si>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</si>
  <si>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</si>
  <si>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</si>
  <si>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</si>
  <si>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</si>
  <si>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</si>
  <si>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</si>
  <si>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</si>
  <si>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</si>
  <si>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</si>
  <si>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</si>
  <si>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</si>
  <si>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</si>
  <si>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</si>
  <si>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</si>
  <si>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</si>
  <si>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</si>
  <si>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</si>
  <si>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</si>
  <si>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</si>
  <si>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</si>
  <si>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</si>
  <si>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</si>
  <si>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</si>
  <si>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</si>
  <si>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</si>
  <si>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</si>
  <si>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</si>
  <si>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</si>
  <si>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</si>
  <si>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</si>
  <si>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</si>
  <si>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</si>
  <si>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</si>
  <si>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</si>
  <si>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</si>
  <si>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</si>
  <si>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</si>
  <si>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</si>
  <si>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</si>
  <si>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</si>
  <si>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</si>
  <si>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</si>
  <si>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</si>
  <si>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</si>
  <si>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</si>
  <si>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</si>
  <si>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</si>
  <si>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</si>
  <si>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</si>
  <si>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</si>
  <si>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</si>
  <si>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</si>
  <si>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</si>
  <si>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</si>
  <si>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</si>
  <si>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</si>
  <si>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</si>
  <si>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</si>
  <si>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</si>
  <si>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</si>
  <si>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</si>
  <si>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</si>
  <si>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</si>
  <si>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</si>
  <si>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</si>
  <si>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</si>
  <si>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</si>
  <si>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</si>
  <si>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</si>
  <si>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</si>
  <si>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</si>
  <si>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</si>
  <si>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</si>
  <si>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</si>
  <si>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</si>
  <si>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</si>
  <si>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</si>
  <si>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</si>
  <si>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</si>
  <si>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</si>
  <si>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</si>
  <si>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</si>
  <si>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</si>
  <si>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</si>
  <si>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</si>
  <si>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</si>
  <si>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</si>
  <si>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</si>
  <si>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</si>
  <si>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</si>
  <si>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</si>
  <si>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</si>
  <si>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</si>
  <si>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</si>
  <si>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</si>
  <si>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</si>
  <si>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</si>
  <si>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</si>
  <si>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</si>
  <si>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</si>
  <si>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</si>
  <si>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</si>
  <si>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</si>
  <si>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</si>
  <si>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</si>
  <si>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</si>
  <si>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</si>
  <si>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</si>
  <si>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</si>
  <si>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</si>
  <si>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</si>
  <si>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</si>
  <si>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</si>
  <si>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</si>
  <si>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</si>
  <si>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</si>
  <si>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</si>
  <si>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</si>
  <si>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</si>
  <si>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</si>
  <si>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</si>
  <si>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</si>
  <si>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</si>
  <si>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</si>
  <si>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</si>
  <si>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</si>
  <si>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</si>
  <si>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</si>
  <si>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</si>
  <si>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</si>
  <si>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</si>
  <si>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</si>
  <si>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</si>
  <si>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</si>
  <si>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</si>
  <si>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</si>
  <si>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</si>
  <si>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</si>
  <si>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</si>
  <si>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</si>
  <si>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</si>
  <si>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</si>
  <si>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</si>
  <si>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</si>
  <si>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</si>
  <si>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</si>
  <si>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</si>
  <si>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</si>
  <si>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</si>
  <si>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</si>
  <si>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</si>
  <si>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</si>
  <si>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</si>
  <si>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</si>
  <si>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</si>
  <si>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</si>
  <si>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</si>
  <si>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</si>
  <si>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</si>
  <si>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</si>
  <si>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</si>
  <si>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</si>
  <si>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</si>
  <si>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</si>
  <si>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</si>
  <si>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</si>
  <si>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</si>
  <si>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</si>
  <si>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</si>
  <si>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</si>
  <si>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</si>
  <si>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</si>
  <si>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</si>
  <si>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</si>
  <si>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</si>
  <si>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</si>
  <si>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</si>
  <si>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</si>
  <si>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</si>
  <si>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</si>
  <si>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</si>
  <si>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</si>
  <si>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</si>
  <si>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</si>
  <si>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</si>
  <si>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</si>
  <si>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</si>
  <si>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</si>
  <si>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</si>
  <si>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</si>
  <si>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</si>
  <si>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</si>
  <si>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</si>
  <si>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</si>
  <si>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</si>
  <si>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</si>
  <si>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</si>
  <si>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</si>
  <si>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</si>
  <si>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</si>
  <si>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</si>
  <si>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</si>
  <si>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</si>
  <si>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</si>
  <si>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</si>
  <si>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</si>
  <si>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</si>
  <si>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</si>
  <si>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</si>
  <si>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</si>
  <si>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</si>
  <si>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</si>
  <si>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</si>
  <si>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</si>
  <si>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</si>
  <si>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</si>
  <si>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</si>
  <si>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</si>
  <si>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</si>
  <si>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</si>
  <si>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</si>
  <si>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</si>
  <si>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</si>
  <si>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</si>
  <si>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</si>
  <si>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</si>
  <si>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</si>
  <si>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</si>
  <si>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</si>
  <si>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</si>
  <si>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</si>
  <si>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</si>
  <si>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</si>
  <si>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</si>
  <si>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</si>
  <si>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</si>
  <si>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</si>
  <si>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</si>
  <si>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</si>
  <si>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</si>
  <si>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</si>
  <si>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</si>
  <si>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</si>
  <si>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</si>
  <si>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</si>
  <si>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</si>
  <si>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</si>
  <si>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</si>
  <si>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</si>
  <si>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</si>
  <si>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</si>
  <si>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</si>
  <si>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</si>
  <si>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</si>
  <si>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</si>
  <si>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</si>
  <si>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</si>
  <si>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</si>
  <si>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</si>
  <si>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</si>
  <si>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</si>
  <si>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</si>
  <si>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</si>
  <si>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</si>
  <si>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</si>
  <si>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</si>
  <si>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</si>
  <si>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</si>
  <si>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</si>
  <si>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</si>
  <si>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</si>
  <si>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</si>
  <si>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</si>
  <si>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</si>
  <si>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</si>
  <si>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</si>
  <si>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</si>
  <si>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</si>
  <si>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</si>
  <si>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</si>
  <si>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</si>
  <si>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</si>
  <si>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</si>
  <si>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</si>
  <si>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</si>
  <si>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</si>
  <si>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</si>
  <si>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</si>
  <si>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</si>
  <si>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</si>
  <si>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</si>
  <si>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</si>
  <si>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</si>
  <si>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</si>
  <si>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</si>
  <si>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</si>
  <si>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</si>
  <si>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</si>
  <si>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</si>
  <si>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</si>
  <si>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</si>
  <si>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</si>
  <si>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</si>
  <si>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</si>
  <si>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</si>
  <si>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</si>
  <si>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</si>
  <si>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</si>
  <si>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</si>
  <si>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</si>
  <si>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</si>
  <si>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</si>
  <si>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</si>
  <si>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</si>
  <si>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</si>
  <si>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</si>
  <si>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</si>
  <si>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</si>
  <si>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</si>
  <si>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</si>
  <si>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</si>
  <si>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</si>
  <si>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</si>
  <si>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</si>
  <si>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</si>
  <si>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</si>
  <si>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</si>
  <si>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</si>
  <si>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</si>
  <si>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</si>
  <si>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</si>
  <si>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</si>
  <si>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</si>
  <si>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</si>
  <si>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</si>
  <si>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</si>
  <si>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</si>
  <si>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</si>
  <si>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</si>
  <si>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</si>
  <si>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</si>
  <si>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</si>
  <si>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</si>
  <si>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</si>
  <si>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</si>
  <si>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</si>
  <si>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</si>
  <si>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</si>
  <si>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</si>
  <si>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</si>
  <si>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</si>
  <si>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</si>
  <si>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</si>
  <si>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</si>
  <si>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</si>
  <si>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</si>
  <si>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</si>
  <si>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</si>
  <si>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</si>
  <si>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</si>
  <si>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</si>
  <si>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</si>
  <si>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</si>
  <si>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</si>
  <si>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</si>
  <si>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</si>
  <si>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</si>
  <si>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</si>
  <si>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</si>
  <si>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</si>
  <si>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</si>
  <si>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</si>
  <si>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</si>
  <si>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</si>
  <si>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</si>
  <si>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</si>
  <si>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</si>
  <si>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</si>
  <si>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</si>
  <si>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</si>
  <si>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</si>
  <si>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</si>
  <si>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</si>
  <si>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</si>
  <si>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</si>
  <si>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</si>
  <si>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</si>
  <si>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</si>
  <si>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</si>
  <si>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</si>
  <si>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</si>
  <si>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</si>
  <si>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</si>
  <si>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</si>
  <si>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</si>
  <si>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</si>
  <si>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</si>
  <si>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</si>
  <si>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</si>
  <si>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</si>
  <si>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</si>
  <si>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</si>
  <si>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</si>
  <si>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</si>
  <si>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</si>
  <si>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</si>
  <si>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</si>
  <si>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</si>
  <si>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</si>
  <si>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</si>
  <si>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</si>
  <si>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</si>
  <si>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</si>
  <si>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</si>
  <si>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</si>
  <si>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</si>
  <si>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</si>
  <si>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</si>
  <si>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</si>
  <si>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</si>
  <si>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</si>
  <si>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</si>
  <si>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</si>
  <si>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</si>
  <si>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</si>
  <si>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</si>
  <si>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</si>
  <si>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</si>
  <si>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</si>
  <si>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</si>
  <si>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</si>
  <si>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</si>
  <si>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</si>
  <si>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</si>
  <si>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</si>
  <si>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</si>
  <si>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</si>
  <si>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</si>
  <si>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</si>
  <si>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</si>
  <si>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</si>
  <si>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</si>
  <si>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</si>
  <si>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</si>
  <si>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</si>
  <si>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</si>
  <si>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</si>
  <si>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</si>
  <si>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</si>
  <si>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</si>
  <si>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</si>
  <si>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</si>
  <si>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</si>
  <si>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</si>
  <si>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</si>
  <si>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</si>
  <si>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</si>
  <si>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</si>
  <si>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</si>
  <si>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</si>
  <si>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</si>
  <si>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</si>
  <si>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</si>
  <si>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</si>
  <si>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</si>
  <si>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</si>
  <si>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</si>
  <si>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</si>
  <si>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</si>
  <si>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</si>
  <si>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</si>
  <si>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</si>
  <si>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</si>
  <si>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</si>
  <si>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</si>
  <si>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</si>
  <si>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</si>
  <si>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</si>
  <si>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</si>
  <si>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</si>
  <si>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</si>
  <si>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</si>
  <si>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</si>
  <si>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</si>
  <si>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</si>
  <si>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</si>
  <si>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</si>
  <si>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</si>
  <si>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</si>
  <si>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</si>
  <si>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</si>
  <si>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</si>
  <si>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</si>
  <si>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</si>
  <si>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</si>
  <si>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</si>
  <si>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</si>
  <si>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</si>
  <si>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</si>
  <si>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</si>
  <si>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</si>
  <si>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</si>
  <si>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</si>
  <si>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</si>
  <si>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</si>
  <si>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</si>
  <si>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</si>
  <si>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</si>
  <si>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</si>
  <si>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</si>
  <si>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</si>
  <si>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</si>
  <si>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</si>
  <si>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</si>
  <si>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</si>
  <si>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</si>
  <si>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</si>
  <si>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</si>
  <si>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</si>
  <si>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</si>
  <si>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</si>
  <si>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</si>
  <si>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</si>
  <si>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</si>
  <si>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</si>
  <si>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</si>
  <si>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</si>
  <si>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</si>
  <si>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</si>
  <si>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</si>
  <si>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</si>
  <si>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</si>
  <si>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</si>
  <si>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</si>
  <si>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</si>
  <si>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</si>
  <si>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</si>
  <si>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</si>
  <si>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</si>
  <si>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</si>
  <si>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</si>
  <si>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</si>
  <si>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</si>
  <si>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</si>
  <si>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</si>
  <si>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</si>
  <si>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</si>
  <si>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</si>
  <si>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</si>
  <si>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</si>
  <si>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</si>
  <si>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</si>
  <si>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</si>
  <si>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</si>
  <si>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</si>
  <si>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</si>
  <si>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</si>
  <si>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</si>
  <si>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</si>
  <si>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</si>
  <si>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</si>
  <si>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</si>
  <si>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</si>
  <si>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</si>
  <si>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</si>
  <si>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</si>
  <si>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</si>
  <si>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</si>
  <si>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</si>
  <si>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</si>
  <si>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</si>
  <si>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</si>
  <si>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</si>
  <si>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</si>
  <si>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</si>
  <si>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</si>
  <si>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</si>
  <si>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</si>
  <si>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</si>
  <si>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</si>
  <si>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</si>
  <si>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</si>
  <si>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</si>
  <si>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</si>
  <si>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</si>
  <si>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</si>
  <si>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</si>
  <si>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</si>
  <si>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</si>
  <si>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</si>
  <si>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</si>
  <si>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</si>
  <si>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</si>
  <si>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</si>
  <si>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</si>
  <si>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</si>
  <si>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</si>
  <si>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</si>
  <si>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</si>
  <si>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</si>
  <si>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</si>
  <si>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</si>
  <si>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</si>
  <si>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</si>
  <si>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</si>
  <si>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</si>
  <si>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</si>
  <si>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</si>
  <si>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</si>
  <si>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</si>
  <si>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</si>
  <si>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</si>
  <si>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</si>
  <si>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</si>
  <si>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</si>
  <si>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</si>
  <si>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</si>
  <si>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</si>
  <si>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</si>
  <si>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</si>
  <si>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</si>
  <si>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</si>
  <si>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</si>
  <si>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</si>
  <si>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</si>
  <si>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</si>
  <si>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</si>
  <si>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</si>
  <si>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</si>
  <si>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</si>
  <si>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</si>
  <si>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</si>
  <si>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</si>
  <si>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</si>
  <si>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</si>
  <si>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</si>
  <si>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</si>
  <si>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</si>
  <si>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</si>
  <si>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</si>
  <si>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</si>
  <si>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</si>
  <si>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</si>
  <si>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</si>
  <si>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</si>
  <si>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</si>
  <si>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</si>
  <si>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</si>
  <si>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</si>
  <si>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</si>
  <si>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</si>
  <si>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</si>
  <si>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</si>
  <si>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</si>
  <si>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</si>
  <si>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</si>
  <si>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</si>
  <si>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</si>
  <si>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</si>
  <si>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</si>
  <si>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</si>
  <si>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</si>
  <si>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</si>
  <si>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</si>
  <si>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</si>
  <si>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</si>
  <si>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</si>
  <si>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</si>
  <si>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</si>
  <si>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</si>
  <si>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</si>
  <si>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</si>
  <si>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</si>
  <si>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</si>
  <si>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</si>
  <si>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</si>
  <si>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</si>
  <si>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</si>
  <si>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</si>
  <si>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</si>
  <si>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</si>
  <si>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</si>
  <si>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</si>
  <si>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</si>
  <si>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</si>
  <si>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</si>
  <si>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</si>
  <si>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</si>
  <si>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</si>
  <si>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</si>
  <si>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</si>
  <si>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</si>
  <si>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</si>
  <si>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</si>
  <si>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</si>
  <si>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</si>
  <si>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</si>
  <si>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</si>
  <si>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</si>
  <si>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</si>
  <si>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</si>
  <si>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</si>
  <si>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</si>
  <si>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</si>
  <si>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</si>
  <si>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</si>
  <si>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</si>
  <si>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</si>
  <si>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</si>
  <si>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</si>
  <si>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</si>
  <si>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</si>
  <si>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</si>
  <si>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</si>
  <si>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</si>
  <si>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</si>
  <si>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</si>
  <si>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</si>
  <si>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</si>
  <si>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</si>
  <si>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</si>
  <si>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</si>
  <si>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</si>
  <si>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</si>
  <si>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</si>
  <si>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</si>
  <si>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</si>
  <si>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</si>
  <si>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</si>
  <si>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</si>
  <si>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</si>
  <si>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</si>
  <si>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</si>
  <si>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</si>
  <si>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</si>
  <si>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</si>
  <si>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</si>
  <si>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</si>
  <si>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</si>
  <si>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</si>
  <si>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</si>
  <si>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</si>
  <si>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</si>
  <si>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</si>
  <si>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</si>
  <si>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</si>
  <si>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</si>
  <si>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</si>
  <si>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</si>
  <si>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</si>
  <si>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</si>
  <si>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</si>
  <si>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</si>
  <si>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</si>
  <si>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</si>
  <si>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</si>
  <si>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</si>
  <si>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</si>
  <si>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</si>
  <si>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</si>
  <si>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</si>
  <si>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</si>
  <si>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</si>
  <si>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</si>
  <si>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</si>
  <si>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</si>
  <si>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</si>
  <si>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</si>
  <si>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</si>
  <si>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</si>
  <si>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</si>
  <si>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</si>
  <si>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</si>
  <si>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</si>
  <si>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</si>
  <si>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</si>
  <si>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</si>
  <si>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</si>
  <si>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</si>
  <si>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</si>
  <si>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</si>
  <si>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</si>
  <si>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</si>
  <si>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</si>
  <si>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</si>
  <si>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</si>
  <si>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</si>
  <si>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</si>
  <si>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</si>
  <si>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</si>
  <si>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</si>
  <si>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</si>
  <si>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</si>
  <si>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</si>
  <si>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</si>
  <si>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</si>
  <si>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</si>
  <si>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</si>
  <si>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</si>
  <si>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</si>
  <si>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</si>
  <si>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</si>
  <si>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</si>
  <si>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</si>
  <si>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</si>
  <si>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</si>
  <si>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</si>
  <si>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</si>
  <si>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</si>
  <si>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</si>
  <si>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</si>
  <si>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</si>
  <si>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</si>
  <si>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</si>
  <si>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</si>
  <si>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</si>
  <si>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</si>
  <si>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</si>
  <si>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</si>
  <si>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</si>
  <si>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</si>
  <si>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</si>
  <si>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</si>
  <si>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</si>
  <si>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</si>
  <si>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</si>
  <si>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</si>
  <si>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</si>
  <si>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</si>
  <si>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</si>
  <si>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</si>
  <si>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</si>
  <si>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</si>
  <si>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</si>
  <si>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</si>
  <si>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</si>
  <si>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</si>
  <si>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</si>
  <si>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</si>
  <si>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</si>
  <si>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</si>
  <si>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</si>
  <si>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</si>
  <si>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</si>
  <si>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</si>
  <si>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</si>
  <si>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</si>
  <si>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</si>
  <si>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</si>
  <si>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</si>
  <si>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</si>
  <si>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</si>
  <si>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</si>
  <si>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</si>
  <si>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</si>
  <si>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</si>
  <si>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</si>
  <si>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</si>
  <si>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</si>
  <si>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</si>
  <si>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</si>
  <si>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</si>
  <si>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</si>
  <si>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</si>
  <si>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</si>
  <si>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</si>
  <si>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</si>
  <si>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</si>
  <si>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</si>
  <si>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</si>
  <si>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</si>
  <si>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</si>
  <si>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</si>
  <si>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</si>
  <si>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</si>
  <si>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</si>
  <si>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</si>
  <si>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</si>
  <si>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</si>
  <si>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</si>
  <si>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</si>
  <si>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</si>
  <si>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</si>
  <si>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</si>
  <si>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</si>
  <si>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</si>
  <si>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</si>
  <si>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</si>
  <si>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</si>
  <si>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</si>
  <si>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</si>
  <si>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</si>
  <si>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</si>
  <si>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</si>
  <si>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</si>
  <si>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</si>
  <si>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</si>
  <si>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</si>
  <si>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</si>
  <si>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</si>
  <si>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</si>
  <si>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</si>
  <si>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</si>
  <si>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</si>
  <si>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</si>
  <si>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</si>
  <si>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</si>
  <si>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</si>
  <si>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</si>
  <si>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</si>
  <si>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</si>
  <si>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</si>
  <si>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</si>
  <si>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</si>
  <si>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</si>
  <si>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</si>
  <si>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</si>
  <si>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</si>
  <si>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</si>
  <si>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</si>
  <si>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</si>
  <si>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</si>
  <si>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</si>
  <si>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</si>
  <si>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</si>
  <si>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</si>
  <si>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</si>
  <si>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</si>
  <si>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</si>
  <si>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</si>
  <si>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</si>
  <si>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</si>
  <si>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</si>
  <si>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</si>
  <si>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</si>
  <si>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</si>
  <si>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</si>
  <si>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</si>
  <si>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</si>
  <si>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</si>
  <si>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</si>
  <si>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</si>
  <si>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</si>
  <si>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</si>
  <si>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</si>
  <si>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</si>
  <si>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</si>
  <si>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</si>
  <si>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</si>
  <si>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</si>
  <si>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</si>
  <si>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</si>
  <si>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</si>
  <si>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</si>
  <si>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</si>
  <si>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</si>
  <si>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</si>
  <si>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</si>
  <si>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</si>
  <si>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</si>
  <si>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</si>
  <si>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</si>
  <si>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</si>
  <si>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</si>
  <si>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</si>
  <si>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</si>
  <si>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</si>
  <si>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</si>
  <si>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</si>
  <si>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</si>
  <si>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</si>
  <si>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</si>
  <si>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</si>
  <si>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</si>
  <si>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</si>
  <si>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</si>
  <si>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</si>
  <si>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</si>
  <si>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</si>
  <si>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</si>
  <si>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</si>
  <si>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</si>
  <si>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</si>
  <si>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</si>
  <si>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</si>
  <si>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</si>
  <si>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</si>
  <si>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</si>
  <si>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</si>
  <si>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</si>
  <si>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</si>
  <si>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</si>
  <si>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</si>
  <si>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</si>
  <si>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</si>
  <si>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</si>
  <si>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</si>
  <si>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</si>
  <si>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</si>
  <si>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</si>
  <si>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</si>
  <si>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</si>
  <si>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</si>
  <si>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</si>
  <si>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</si>
  <si>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</si>
  <si>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</si>
  <si>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</si>
  <si>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</si>
  <si>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</si>
  <si>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</si>
  <si>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</si>
  <si>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</si>
  <si>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</si>
  <si>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</si>
  <si>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</si>
  <si>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</si>
  <si>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</si>
  <si>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</si>
  <si>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</si>
  <si>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</si>
  <si>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</si>
  <si>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</si>
  <si>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</si>
  <si>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</si>
  <si>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</si>
  <si>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</si>
  <si>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</si>
  <si>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</si>
  <si>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</si>
  <si>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</si>
  <si>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</si>
  <si>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</si>
  <si>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</si>
  <si>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</si>
  <si>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</si>
  <si>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</si>
  <si>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</si>
  <si>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</si>
  <si>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</si>
  <si>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</si>
  <si>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</si>
  <si>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</si>
  <si>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</si>
  <si>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</si>
  <si>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</si>
  <si>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</si>
  <si>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</si>
  <si>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</si>
  <si>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</si>
  <si>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</si>
  <si>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</si>
  <si>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</si>
  <si>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</si>
  <si>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</si>
  <si>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</si>
  <si>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</si>
  <si>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</si>
  <si>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</si>
  <si>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</si>
  <si>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</si>
  <si>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</si>
  <si>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</si>
  <si>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</si>
  <si>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</si>
  <si>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</si>
  <si>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</si>
  <si>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</si>
  <si>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</si>
  <si>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</si>
  <si>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</si>
  <si>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</si>
  <si>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</si>
  <si>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</si>
  <si>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</si>
  <si>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</si>
  <si>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</si>
  <si>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</si>
  <si>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</si>
  <si>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</si>
  <si>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</si>
  <si>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</si>
  <si>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</si>
  <si>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</si>
  <si>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</si>
  <si>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</si>
  <si>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</si>
  <si>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</si>
  <si>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</si>
  <si>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</si>
  <si>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</si>
  <si>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</si>
  <si>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</si>
  <si>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</si>
  <si>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</si>
  <si>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</si>
  <si>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</si>
  <si>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</si>
  <si>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</si>
  <si>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</si>
  <si>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</si>
  <si>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</si>
  <si>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</si>
  <si>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</si>
  <si>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</si>
  <si>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</si>
  <si>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</si>
  <si>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</si>
  <si>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</si>
  <si>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</si>
  <si>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</si>
  <si>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</si>
  <si>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</si>
  <si>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</si>
  <si>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</si>
  <si>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</si>
  <si>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</si>
  <si>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</si>
  <si>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</si>
  <si>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</si>
  <si>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</si>
  <si>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</si>
  <si>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</si>
  <si>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</si>
  <si>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</si>
  <si>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</si>
  <si>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</si>
  <si>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</si>
  <si>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</si>
  <si>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</si>
  <si>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</si>
  <si>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</si>
  <si>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</si>
  <si>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</si>
  <si>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</si>
  <si>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</si>
  <si>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</si>
  <si>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</si>
  <si>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</si>
  <si>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</si>
  <si>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</si>
  <si>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</si>
  <si>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</si>
  <si>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</si>
  <si>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</si>
  <si>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</si>
  <si>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</si>
  <si>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</si>
  <si>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</si>
  <si>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</si>
  <si>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</si>
  <si>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</si>
  <si>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</si>
  <si>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</si>
  <si>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</si>
  <si>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</si>
  <si>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</si>
  <si>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</si>
  <si>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</si>
  <si>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</si>
  <si>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</si>
  <si>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</si>
  <si>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</si>
  <si>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</si>
  <si>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</si>
  <si>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</si>
  <si>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</si>
  <si>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</si>
  <si>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</si>
  <si>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</si>
  <si>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</si>
  <si>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</si>
  <si>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</si>
  <si>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</si>
  <si>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</si>
  <si>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</si>
  <si>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</si>
  <si>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</si>
  <si>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</si>
  <si>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</si>
  <si>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</si>
  <si>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</si>
  <si>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</si>
  <si>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</si>
  <si>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</si>
  <si>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</si>
  <si>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</si>
  <si>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</si>
  <si>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</si>
  <si>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</si>
  <si>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</si>
  <si>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</si>
  <si>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</si>
  <si>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</si>
  <si>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</si>
  <si>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</si>
  <si>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</si>
  <si>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</si>
  <si>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</si>
  <si>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</si>
  <si>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</si>
  <si>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</si>
  <si>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</si>
  <si>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</si>
  <si>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</si>
  <si>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</si>
  <si>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</si>
  <si>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</si>
  <si>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</si>
  <si>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</si>
  <si>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</si>
  <si>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</si>
  <si>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</si>
  <si>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</si>
  <si>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</si>
  <si>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</si>
  <si>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</si>
  <si>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</si>
  <si>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</si>
  <si>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</si>
  <si>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</si>
  <si>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</si>
  <si>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</si>
  <si>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</si>
  <si>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</si>
  <si>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</si>
  <si>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</si>
  <si>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</si>
  <si>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</si>
  <si>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</si>
  <si>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</si>
  <si>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</si>
  <si>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</si>
  <si>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</si>
  <si>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</si>
  <si>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</si>
  <si>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</si>
  <si>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</si>
  <si>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</si>
  <si>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</si>
  <si>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</si>
  <si>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</si>
  <si>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</si>
  <si>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</si>
  <si>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</si>
  <si>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</si>
  <si>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</si>
  <si>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</si>
  <si>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</si>
  <si>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</si>
  <si>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</si>
  <si>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</si>
  <si>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</si>
  <si>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</si>
  <si>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</si>
  <si>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</si>
  <si>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</si>
  <si>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</si>
  <si>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</si>
  <si>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</si>
  <si>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</si>
  <si>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</si>
  <si>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</si>
  <si>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</si>
  <si>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</si>
  <si>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</si>
  <si>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</si>
  <si>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</si>
  <si>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</si>
  <si>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</si>
  <si>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</si>
  <si>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</si>
  <si>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</si>
  <si>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</si>
  <si>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</si>
  <si>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</si>
  <si>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</si>
  <si>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</si>
  <si>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</si>
  <si>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</si>
  <si>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</si>
  <si>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</si>
  <si>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</si>
  <si>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</si>
  <si>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</si>
  <si>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</si>
  <si>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</si>
  <si>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</si>
  <si>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</si>
  <si>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</si>
  <si>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</si>
  <si>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</si>
  <si>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</si>
  <si>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</si>
  <si>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</si>
  <si>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</si>
  <si>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</si>
  <si>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</si>
  <si>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</si>
  <si>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</si>
  <si>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</si>
  <si>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</si>
  <si>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</si>
  <si>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</si>
  <si>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</si>
  <si>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</si>
  <si>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</si>
  <si>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</si>
  <si>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</si>
  <si>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</si>
  <si>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</si>
  <si>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</si>
  <si>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</si>
  <si>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</si>
  <si>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</si>
  <si>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</si>
  <si>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</si>
  <si>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</si>
  <si>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</si>
  <si>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</si>
  <si>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</si>
  <si>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</si>
  <si>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</si>
  <si>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</si>
  <si>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</si>
  <si>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</si>
  <si>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</si>
  <si>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</si>
  <si>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</si>
  <si>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</si>
  <si>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</si>
  <si>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</si>
  <si>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</si>
  <si>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</si>
  <si>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</si>
  <si>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</si>
  <si>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</si>
  <si>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</si>
  <si>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</si>
  <si>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</si>
  <si>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</si>
  <si>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</si>
  <si>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</si>
  <si>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</si>
  <si>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</si>
  <si>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</si>
  <si>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</si>
  <si>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</si>
  <si>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</si>
  <si>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</si>
  <si>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</si>
  <si>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</si>
  <si>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</si>
  <si>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</si>
  <si>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</si>
  <si>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</si>
  <si>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</si>
  <si>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</si>
  <si>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</si>
  <si>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</si>
  <si>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</si>
  <si>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</si>
  <si>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</si>
  <si>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</si>
  <si>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</si>
  <si>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</si>
  <si>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</si>
  <si>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</si>
  <si>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</si>
  <si>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</si>
  <si>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</si>
  <si>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</si>
  <si>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</si>
  <si>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</si>
  <si>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</si>
  <si>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</si>
  <si>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</si>
  <si>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</si>
  <si>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</si>
  <si>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</si>
  <si>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</si>
  <si>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</si>
  <si>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</si>
  <si>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</si>
  <si>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</si>
  <si>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</si>
  <si>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</si>
  <si>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</si>
  <si>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</si>
  <si>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</si>
  <si>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</si>
  <si>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</si>
  <si>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</si>
  <si>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</si>
  <si>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</si>
  <si>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</si>
  <si>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</si>
  <si>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</si>
  <si>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</si>
  <si>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</si>
  <si>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</si>
  <si>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</si>
  <si>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</si>
  <si>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</si>
  <si>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</si>
  <si>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</si>
  <si>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</si>
  <si>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</si>
  <si>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</si>
  <si>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</si>
  <si>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</si>
  <si>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</si>
  <si>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</si>
  <si>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</si>
  <si>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</si>
  <si>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</si>
  <si>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</si>
  <si>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</si>
  <si>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</si>
  <si>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</si>
  <si>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</si>
  <si>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</si>
  <si>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</si>
  <si>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</si>
  <si>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</si>
  <si>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</si>
  <si>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</si>
  <si>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</si>
  <si>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</si>
  <si>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</si>
  <si>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</si>
  <si>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</si>
  <si>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</si>
  <si>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</si>
  <si>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</si>
  <si>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</si>
  <si>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</si>
  <si>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</si>
  <si>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</si>
  <si>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</si>
  <si>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</si>
  <si>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</si>
  <si>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</si>
  <si>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</si>
  <si>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</si>
  <si>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</si>
  <si>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</si>
  <si>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</si>
  <si>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</si>
  <si>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</si>
  <si>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</si>
  <si>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</si>
  <si>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</si>
  <si>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</si>
  <si>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</si>
  <si>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</si>
  <si>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</si>
  <si>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</si>
  <si>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</si>
  <si>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</si>
  <si>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</si>
  <si>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</si>
  <si>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</si>
  <si>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</si>
  <si>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</si>
  <si>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</si>
  <si>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</si>
  <si>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</si>
  <si>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</si>
  <si>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</si>
  <si>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</si>
  <si>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</si>
  <si>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</si>
  <si>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</si>
  <si>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</si>
  <si>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</si>
  <si>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</si>
  <si>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</si>
  <si>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</si>
  <si>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</si>
  <si>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</si>
  <si>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</si>
  <si>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</si>
  <si>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</si>
  <si>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</si>
  <si>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</si>
  <si>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</si>
  <si>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</si>
  <si>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</si>
  <si>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</si>
  <si>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</si>
  <si>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</si>
  <si>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</si>
  <si>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</si>
  <si>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</si>
  <si>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</si>
  <si>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</si>
  <si>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</si>
  <si>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</si>
  <si>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</si>
  <si>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</si>
  <si>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</si>
  <si>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</si>
  <si>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</si>
  <si>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</si>
  <si>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</si>
  <si>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</si>
  <si>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</si>
  <si>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</si>
  <si>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</si>
  <si>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</si>
  <si>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</si>
  <si>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</si>
  <si>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</si>
  <si>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</si>
  <si>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</si>
  <si>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</si>
  <si>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</si>
  <si>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</si>
  <si>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</si>
  <si>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</si>
  <si>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</si>
  <si>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</si>
  <si>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</si>
  <si>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</si>
  <si>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</si>
  <si>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</si>
  <si>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</si>
  <si>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</si>
  <si>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</si>
  <si>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</si>
  <si>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</si>
  <si>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</si>
  <si>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</si>
  <si>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</si>
  <si>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</si>
  <si>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</si>
  <si>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</si>
  <si>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</si>
  <si>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</si>
  <si>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</si>
  <si>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</si>
  <si>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</si>
  <si>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</si>
  <si>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</si>
  <si>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</si>
  <si>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</si>
  <si>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</si>
  <si>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</si>
  <si>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</si>
  <si>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</si>
  <si>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</si>
  <si>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</si>
  <si>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</si>
  <si>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</si>
  <si>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</si>
  <si>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</si>
  <si>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</si>
  <si>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</si>
  <si>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</si>
  <si>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</si>
  <si>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</si>
  <si>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</si>
  <si>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</si>
  <si>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</si>
  <si>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</si>
  <si>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</si>
  <si>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</si>
  <si>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</si>
  <si>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</si>
  <si>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</si>
  <si>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</si>
  <si>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</si>
  <si>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</si>
  <si>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</si>
  <si>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</si>
  <si>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</si>
  <si>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</si>
  <si>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</si>
  <si>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</si>
  <si>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</si>
  <si>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</si>
  <si>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</si>
  <si>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</si>
  <si>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</si>
  <si>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</si>
  <si>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</si>
  <si>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</si>
  <si>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</si>
  <si>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</si>
  <si>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</si>
  <si>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</si>
  <si>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</si>
  <si>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</si>
  <si>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</si>
  <si>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</si>
  <si>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</si>
  <si>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</si>
  <si>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</si>
  <si>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</si>
  <si>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</si>
  <si>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</si>
  <si>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</si>
  <si>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</si>
  <si>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</si>
  <si>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</si>
  <si>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</si>
  <si>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</si>
  <si>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</si>
  <si>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</si>
  <si>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</si>
  <si>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</si>
  <si>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</si>
  <si>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</si>
  <si>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</si>
  <si>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</si>
  <si>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</si>
  <si>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</si>
  <si>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</si>
  <si>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</si>
  <si>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</si>
  <si>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</si>
  <si>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</si>
  <si>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</si>
  <si>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</si>
  <si>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</si>
  <si>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</si>
  <si>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</si>
  <si>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</si>
  <si>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</si>
  <si>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</si>
  <si>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</si>
  <si>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</si>
  <si>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</si>
  <si>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</si>
  <si>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</si>
  <si>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</si>
  <si>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</si>
  <si>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</si>
  <si>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</si>
  <si>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</si>
  <si>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</si>
  <si>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</si>
  <si>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</si>
  <si>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</si>
  <si>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</si>
  <si>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</si>
  <si>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</si>
  <si>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</si>
  <si>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</si>
  <si>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</si>
  <si>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</si>
  <si>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</si>
  <si>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</si>
  <si>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</si>
  <si>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</si>
  <si>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</si>
  <si>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</si>
  <si>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</si>
  <si>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</si>
  <si>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</si>
  <si>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</si>
  <si>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</si>
  <si>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</si>
  <si>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</si>
  <si>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</si>
  <si>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</si>
  <si>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</si>
  <si>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</si>
  <si>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</si>
  <si>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</si>
  <si>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</si>
  <si>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</si>
  <si>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</si>
  <si>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</si>
  <si>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</si>
  <si>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</si>
  <si>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</si>
  <si>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</si>
  <si>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</si>
  <si>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</si>
  <si>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</si>
  <si>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</si>
  <si>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</si>
  <si>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</si>
  <si>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</si>
  <si>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</si>
  <si>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</si>
  <si>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</si>
  <si>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</si>
  <si>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</si>
  <si>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</si>
  <si>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</si>
  <si>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</si>
  <si>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</si>
  <si>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</si>
  <si>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</si>
  <si>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</si>
  <si>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</si>
  <si>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</si>
  <si>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</si>
  <si>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</si>
  <si>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</si>
  <si>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</si>
  <si>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</si>
  <si>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</si>
  <si>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</si>
  <si>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</si>
  <si>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</si>
  <si>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</si>
  <si>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</si>
  <si>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</si>
  <si>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</si>
  <si>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</si>
  <si>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</si>
  <si>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</si>
  <si>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</si>
  <si>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</si>
  <si>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</si>
  <si>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</si>
  <si>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</si>
  <si>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</si>
  <si>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</si>
  <si>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</si>
  <si>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</si>
  <si>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</si>
  <si>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</si>
  <si>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</si>
  <si>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</si>
  <si>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</si>
  <si>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</si>
  <si>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</si>
  <si>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</si>
  <si>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</si>
  <si>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</si>
  <si>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</si>
  <si>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</si>
  <si>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</si>
  <si>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</si>
  <si>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</si>
  <si>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</si>
  <si>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</si>
  <si>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</si>
  <si>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</si>
  <si>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</si>
  <si>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</si>
  <si>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</si>
  <si>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</si>
  <si>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</si>
  <si>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</si>
  <si>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</si>
  <si>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</si>
  <si>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</si>
  <si>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</si>
  <si>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</si>
  <si>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</si>
  <si>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</si>
  <si>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</si>
  <si>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</si>
  <si>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</si>
  <si>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</si>
  <si>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</si>
  <si>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</si>
  <si>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</si>
  <si>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</si>
  <si>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</si>
  <si>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</si>
  <si>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</si>
  <si>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</si>
  <si>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</si>
  <si>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</si>
  <si>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</si>
  <si>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</si>
  <si>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</si>
  <si>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</si>
  <si>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</si>
  <si>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</si>
  <si>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</si>
  <si>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</si>
  <si>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</si>
  <si>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</si>
  <si>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</si>
  <si>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</si>
  <si>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</si>
  <si>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</si>
  <si>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</si>
  <si>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</si>
  <si>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</si>
  <si>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</si>
  <si>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</si>
  <si>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</si>
  <si>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</si>
  <si>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</si>
  <si>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</si>
  <si>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</si>
  <si>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</si>
  <si>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</si>
  <si>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</si>
  <si>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</si>
  <si>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</si>
  <si>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</si>
  <si>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</si>
  <si>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</si>
  <si>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</si>
  <si>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</si>
  <si>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</si>
  <si>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</si>
  <si>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</si>
  <si>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</si>
  <si>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</si>
  <si>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</si>
  <si>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</si>
  <si>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</si>
  <si>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</si>
  <si>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</si>
  <si>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</si>
  <si>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</si>
  <si>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</si>
  <si>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</si>
  <si>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</si>
  <si>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</si>
  <si>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</si>
  <si>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</si>
  <si>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</si>
  <si>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</si>
  <si>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</si>
  <si>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</si>
  <si>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</si>
  <si>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</si>
  <si>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</si>
  <si>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</si>
  <si>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</si>
  <si>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</si>
  <si>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</si>
  <si>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</si>
  <si>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</si>
  <si>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</si>
  <si>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</si>
  <si>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</si>
  <si>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</si>
  <si>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</si>
  <si>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</si>
  <si>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</si>
  <si>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</si>
  <si>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</si>
  <si>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</si>
  <si>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</si>
  <si>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</si>
  <si>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</si>
  <si>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</si>
  <si>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</si>
  <si>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</si>
  <si>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</si>
  <si>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</si>
  <si>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</si>
  <si>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</si>
  <si>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</si>
  <si>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</si>
  <si>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</si>
  <si>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</si>
  <si>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</si>
  <si>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</si>
  <si>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</si>
  <si>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</si>
  <si>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</si>
  <si>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</si>
  <si>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</si>
  <si>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</si>
  <si>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</si>
  <si>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</si>
  <si>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</si>
  <si>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</si>
  <si>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</si>
  <si>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</si>
  <si>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</si>
  <si>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</si>
  <si>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</si>
  <si>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</si>
  <si>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</si>
  <si>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</si>
  <si>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</si>
  <si>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</si>
  <si>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</si>
  <si>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</si>
  <si>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</si>
  <si>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</si>
  <si>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</si>
  <si>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</si>
  <si>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</si>
  <si>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</si>
  <si>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</si>
  <si>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</si>
  <si>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</si>
  <si>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</si>
  <si>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</si>
  <si>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</si>
  <si>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</si>
  <si>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</si>
  <si>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</si>
  <si>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</si>
  <si>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</si>
  <si>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</si>
  <si>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</si>
  <si>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</si>
  <si>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</si>
  <si>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</si>
  <si>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</si>
  <si>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</si>
  <si>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</si>
  <si>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</si>
  <si>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</si>
  <si>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</si>
  <si>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</si>
  <si>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</si>
  <si>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</si>
  <si>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</si>
  <si>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</si>
  <si>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</si>
  <si>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</si>
  <si>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</si>
  <si>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</si>
  <si>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</si>
  <si>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</si>
  <si>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</si>
  <si>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</si>
  <si>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</si>
  <si>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</si>
  <si>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</si>
  <si>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</si>
  <si>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</si>
  <si>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</si>
  <si>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</si>
  <si>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</si>
  <si>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</si>
  <si>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</si>
  <si>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</si>
  <si>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</si>
  <si>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</si>
  <si>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</si>
  <si>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</si>
  <si>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</si>
  <si>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</si>
  <si>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</si>
  <si>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</si>
  <si>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</si>
  <si>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</si>
  <si>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</si>
  <si>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</si>
  <si>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</si>
  <si>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</si>
  <si>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</si>
  <si>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</si>
  <si>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</si>
  <si>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</si>
  <si>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</si>
  <si>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</si>
  <si>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</si>
  <si>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</si>
  <si>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</si>
  <si>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</si>
  <si>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</si>
  <si>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</si>
  <si>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</si>
  <si>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</si>
  <si>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</si>
  <si>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</si>
  <si>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</si>
  <si>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</si>
  <si>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</si>
  <si>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</si>
  <si>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</si>
  <si>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</si>
  <si>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</si>
  <si>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</si>
  <si>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</si>
  <si>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</si>
  <si>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</si>
  <si>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</si>
  <si>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</si>
  <si>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</si>
  <si>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</si>
  <si>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</si>
  <si>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</si>
  <si>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</si>
  <si>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</si>
  <si>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</si>
  <si>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</si>
  <si>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</si>
  <si>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</si>
  <si>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</si>
  <si>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</si>
  <si>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</si>
  <si>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</si>
  <si>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</si>
  <si>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</si>
  <si>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</si>
  <si>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</si>
  <si>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</si>
  <si>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</si>
  <si>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</si>
  <si>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</si>
  <si>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</si>
  <si>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</si>
  <si>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</si>
  <si>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</si>
  <si>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</si>
  <si>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</si>
  <si>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</si>
  <si>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</si>
  <si>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</si>
  <si>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</si>
  <si>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</si>
  <si>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</si>
  <si>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</si>
  <si>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</si>
  <si>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</si>
  <si>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</si>
  <si>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</si>
  <si>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</si>
  <si>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</si>
  <si>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</si>
  <si>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</si>
  <si>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</si>
  <si>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</si>
  <si>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</si>
  <si>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</si>
  <si>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</si>
  <si>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</si>
  <si>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</si>
  <si>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</si>
  <si>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</si>
  <si>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</si>
  <si>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</si>
  <si>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</si>
  <si>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</si>
  <si>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</si>
  <si>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</si>
  <si>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</si>
  <si>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</si>
  <si>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</si>
  <si>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</si>
  <si>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</si>
  <si>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</si>
  <si>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</si>
  <si>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</si>
  <si>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</si>
  <si>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</si>
  <si>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</si>
  <si>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</si>
  <si>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</si>
  <si>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</si>
  <si>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</si>
  <si>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</si>
  <si>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</si>
  <si>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</si>
  <si>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</si>
  <si>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</si>
  <si>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</si>
  <si>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</si>
  <si>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</si>
  <si>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</si>
  <si>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</si>
  <si>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</si>
  <si>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</si>
  <si>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</si>
  <si>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</si>
  <si>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</si>
  <si>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</si>
  <si>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</si>
  <si>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</si>
  <si>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</si>
  <si>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</si>
  <si>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</si>
  <si>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</si>
  <si>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</si>
  <si>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</si>
  <si>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</si>
  <si>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</si>
  <si>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</si>
  <si>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</si>
  <si>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</si>
  <si>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</si>
  <si>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</si>
  <si>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</si>
  <si>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</si>
  <si>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</si>
  <si>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</si>
  <si>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</si>
  <si>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</si>
  <si>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</si>
  <si>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</si>
  <si>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</si>
  <si>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</si>
  <si>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</si>
  <si>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</si>
  <si>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</si>
  <si>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</si>
  <si>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</si>
  <si>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</si>
  <si>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</si>
  <si>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</si>
  <si>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</si>
  <si>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</si>
  <si>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</si>
  <si>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</si>
  <si>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</si>
  <si>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</si>
  <si>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</si>
  <si>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</si>
  <si>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</si>
  <si>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</si>
  <si>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</si>
  <si>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</si>
  <si>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</si>
  <si>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</si>
  <si>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</si>
  <si>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</si>
  <si>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</si>
  <si>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</si>
  <si>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</si>
  <si>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</si>
  <si>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</si>
  <si>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</si>
  <si>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</si>
  <si>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</si>
  <si>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</si>
  <si>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</si>
  <si>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</si>
  <si>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</si>
  <si>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</si>
  <si>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</si>
  <si>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</si>
  <si>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</si>
  <si>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</si>
  <si>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</si>
  <si>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</si>
  <si>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</si>
  <si>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</si>
  <si>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</si>
  <si>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</si>
  <si>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</si>
  <si>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</si>
  <si>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</si>
  <si>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</si>
  <si>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</si>
  <si>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</si>
  <si>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</si>
  <si>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</si>
  <si>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</si>
  <si>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</si>
  <si>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</si>
  <si>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</si>
  <si>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</si>
  <si>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</si>
  <si>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</si>
  <si>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</si>
  <si>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</si>
  <si>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</si>
  <si>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</si>
  <si>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</si>
  <si>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</si>
  <si>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</si>
  <si>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</si>
  <si>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</si>
  <si>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</si>
  <si>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</si>
  <si>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</si>
  <si>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</si>
  <si>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</si>
  <si>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</si>
  <si>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</si>
  <si>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</si>
  <si>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</si>
  <si>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</si>
  <si>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</si>
  <si>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</si>
  <si>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</si>
  <si>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</si>
  <si>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</si>
  <si>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</si>
  <si>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</si>
  <si>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</si>
  <si>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</si>
  <si>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</si>
  <si>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</si>
  <si>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</si>
  <si>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</si>
  <si>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</si>
  <si>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</si>
  <si>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</si>
  <si>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</si>
  <si>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</si>
  <si>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</si>
  <si>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</si>
  <si>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</si>
  <si>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</si>
  <si>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</si>
  <si>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</si>
  <si>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</si>
  <si>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</si>
  <si>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</si>
  <si>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</si>
  <si>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</si>
  <si>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</si>
  <si>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</si>
  <si>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</si>
  <si>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</si>
  <si>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</si>
  <si>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</si>
  <si>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</si>
  <si>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</si>
  <si>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</si>
  <si>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</si>
  <si>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</si>
  <si>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</si>
  <si>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</si>
  <si>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</si>
  <si>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</si>
  <si>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</si>
  <si>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</si>
  <si>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</si>
  <si>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</si>
  <si>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</si>
  <si>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</si>
  <si>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</si>
  <si>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</si>
  <si>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</si>
  <si>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</si>
  <si>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</si>
  <si>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</si>
  <si>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</si>
  <si>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</si>
  <si>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</si>
  <si>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</si>
  <si>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</si>
  <si>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</si>
  <si>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</si>
  <si>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</si>
  <si>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</si>
  <si>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</si>
  <si>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</si>
  <si>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</si>
  <si>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</si>
  <si>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</si>
  <si>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</si>
  <si>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</si>
  <si>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</si>
  <si>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</si>
  <si>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</si>
  <si>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</si>
  <si>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</si>
  <si>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</si>
  <si>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</si>
  <si>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</si>
  <si>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</si>
  <si>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</si>
  <si>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</si>
  <si>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</si>
  <si>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</si>
  <si>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</si>
  <si>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</si>
  <si>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</si>
  <si>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</si>
  <si>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</si>
  <si>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</si>
  <si>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</si>
  <si>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</si>
  <si>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</si>
  <si>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</si>
  <si>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</si>
  <si>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</si>
  <si>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</si>
  <si>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</si>
  <si>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</si>
  <si>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</si>
  <si>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</si>
  <si>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</si>
  <si>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</si>
  <si>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</si>
  <si>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</si>
  <si>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</si>
  <si>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</si>
  <si>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</si>
  <si>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</si>
  <si>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</si>
  <si>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</si>
  <si>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</si>
  <si>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</si>
  <si>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</si>
  <si>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</si>
  <si>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</si>
  <si>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</si>
  <si>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</si>
  <si>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</si>
  <si>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</si>
  <si>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</si>
  <si>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</si>
  <si>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</si>
  <si>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</si>
  <si>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</si>
  <si>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</si>
  <si>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</si>
  <si>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</si>
  <si>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</si>
  <si>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</si>
  <si>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</si>
  <si>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</si>
  <si>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</si>
  <si>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</si>
  <si>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</si>
  <si>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</si>
  <si>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</si>
  <si>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</si>
  <si>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</si>
  <si>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</si>
  <si>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</si>
  <si>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</si>
  <si>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</si>
  <si>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</si>
  <si>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</si>
  <si>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</si>
  <si>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</si>
  <si>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</si>
  <si>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</si>
  <si>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</si>
  <si>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</si>
  <si>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</si>
  <si>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</si>
  <si>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</si>
  <si>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</si>
  <si>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</si>
  <si>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</si>
  <si>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</si>
  <si>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</si>
  <si>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</si>
  <si>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</si>
  <si>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</si>
  <si>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</si>
  <si>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</si>
  <si>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</si>
  <si>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</si>
  <si>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</si>
  <si>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</si>
  <si>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</si>
  <si>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</si>
  <si>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</si>
  <si>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</si>
  <si>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</si>
  <si>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</si>
  <si>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</si>
  <si>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</si>
  <si>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</si>
  <si>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</si>
  <si>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</si>
  <si>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</si>
  <si>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</si>
  <si>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</si>
  <si>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</si>
  <si>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</si>
  <si>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</si>
  <si>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</si>
  <si>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</si>
  <si>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</si>
  <si>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</si>
  <si>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</si>
  <si>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</si>
  <si>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</si>
  <si>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</si>
  <si>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</si>
  <si>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</si>
  <si>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</si>
  <si>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</si>
  <si>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</si>
  <si>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</si>
  <si>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</si>
  <si>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</si>
  <si>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</si>
  <si>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</si>
  <si>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</si>
  <si>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</si>
  <si>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</si>
  <si>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</si>
  <si>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</si>
  <si>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</si>
  <si>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</si>
  <si>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</si>
  <si>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</si>
  <si>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</si>
  <si>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</si>
  <si>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</si>
  <si>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</si>
  <si>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</si>
  <si>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</si>
  <si>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</si>
  <si>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</si>
  <si>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</si>
  <si>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</si>
  <si>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</si>
  <si>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</si>
  <si>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</si>
  <si>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</si>
  <si>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</si>
  <si>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</si>
  <si>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</si>
  <si>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</si>
  <si>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</si>
  <si>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</si>
  <si>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</si>
  <si>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</si>
  <si>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</si>
  <si>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</si>
  <si>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</si>
  <si>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</si>
  <si>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</si>
  <si>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</si>
  <si>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</si>
  <si>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</si>
  <si>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</si>
  <si>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</si>
  <si>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</si>
  <si>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</si>
  <si>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</si>
  <si>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</si>
  <si>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</si>
  <si>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</si>
  <si>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</si>
  <si>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</si>
  <si>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</si>
  <si>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</si>
  <si>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</si>
  <si>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</si>
  <si>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</si>
  <si>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</si>
  <si>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</si>
  <si>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</si>
  <si>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</si>
  <si>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</si>
  <si>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</si>
  <si>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</si>
  <si>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</si>
  <si>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</si>
  <si>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</si>
  <si>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</si>
  <si>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</si>
  <si>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</si>
  <si>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</si>
  <si>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</si>
  <si>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</si>
  <si>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</si>
  <si>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</si>
  <si>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</si>
  <si>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</si>
  <si>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</si>
  <si>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</si>
  <si>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</si>
  <si>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</si>
  <si>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</si>
  <si>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</si>
  <si>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</si>
  <si>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</si>
  <si>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</si>
  <si>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</si>
  <si>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</si>
  <si>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</si>
  <si>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</si>
  <si>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</si>
  <si>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</si>
  <si>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</si>
  <si>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</si>
  <si>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</si>
  <si>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</si>
  <si>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</si>
  <si>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</si>
  <si>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</si>
  <si>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</si>
  <si>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</si>
  <si>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</si>
  <si>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</si>
  <si>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</si>
  <si>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</si>
  <si>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</si>
  <si>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</si>
  <si>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</si>
  <si>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</si>
  <si>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</si>
  <si>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</si>
  <si>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</si>
  <si>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</si>
  <si>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</si>
  <si>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</si>
  <si>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</si>
  <si>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</si>
  <si>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</si>
  <si>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</si>
  <si>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</si>
  <si>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</si>
  <si>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</si>
  <si>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</si>
  <si>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</si>
  <si>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</si>
  <si>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</si>
  <si>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</si>
  <si>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</si>
  <si>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</si>
  <si>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</si>
  <si>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</si>
  <si>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</si>
  <si>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</si>
  <si>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</si>
  <si>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</si>
  <si>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</si>
  <si>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</si>
  <si>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</si>
  <si>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</si>
  <si>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</si>
  <si>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</si>
  <si>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</si>
  <si>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</si>
  <si>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</si>
  <si>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</si>
  <si>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</si>
  <si>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</si>
  <si>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</si>
  <si>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</si>
  <si>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</si>
  <si>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</si>
  <si>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</si>
  <si>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</si>
  <si>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</si>
  <si>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</si>
  <si>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</si>
  <si>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</si>
  <si>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</si>
  <si>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</si>
  <si>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</si>
  <si>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</si>
  <si>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</si>
  <si>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</si>
  <si>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</si>
  <si>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</si>
  <si>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</si>
  <si>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</si>
  <si>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</si>
  <si>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</si>
  <si>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</si>
  <si>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</si>
  <si>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</si>
  <si>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</si>
  <si>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</si>
  <si>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</si>
  <si>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</si>
  <si>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</si>
  <si>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</si>
  <si>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</si>
  <si>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</si>
  <si>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</si>
  <si>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</si>
  <si>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</si>
  <si>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</si>
  <si>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</si>
  <si>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</si>
  <si>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</si>
  <si>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</si>
  <si>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</si>
  <si>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</si>
  <si>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</si>
  <si>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</si>
  <si>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</si>
  <si>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</si>
  <si>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</si>
  <si>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</si>
  <si>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</si>
  <si>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</si>
  <si>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</si>
  <si>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</si>
  <si>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</si>
  <si>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</si>
  <si>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</si>
  <si>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</si>
  <si>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</si>
  <si>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</si>
  <si>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</si>
  <si>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</si>
  <si>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</si>
  <si>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</si>
  <si>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</si>
  <si>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</si>
  <si>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</si>
  <si>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</si>
  <si>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</si>
  <si>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</si>
  <si>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</si>
  <si>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</si>
  <si>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</si>
  <si>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</si>
  <si>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</si>
  <si>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</si>
  <si>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</si>
  <si>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</si>
  <si>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</si>
  <si>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</si>
  <si>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</si>
  <si>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</si>
  <si>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</si>
  <si>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</si>
  <si>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</si>
  <si>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</si>
  <si>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</si>
  <si>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</si>
  <si>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</si>
  <si>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</si>
  <si>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</si>
  <si>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</si>
  <si>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</si>
  <si>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</si>
  <si>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</si>
  <si>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</si>
  <si>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</si>
  <si>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</si>
  <si>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</si>
  <si>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</si>
  <si>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</si>
  <si>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</si>
  <si>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</si>
  <si>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</si>
  <si>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</si>
  <si>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</si>
  <si>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</si>
  <si>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</si>
  <si>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</si>
  <si>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</si>
  <si>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</si>
  <si>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</si>
  <si>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</si>
  <si>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</si>
  <si>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</si>
  <si>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</si>
  <si>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</si>
  <si>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</si>
  <si>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</si>
  <si>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</si>
  <si>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</si>
  <si>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</si>
  <si>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</si>
  <si>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</si>
  <si>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</si>
  <si>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</si>
  <si>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</si>
  <si>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</si>
  <si>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</si>
  <si>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</si>
  <si>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</si>
  <si>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</si>
  <si>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</si>
  <si>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</si>
  <si>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</si>
  <si>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</si>
  <si>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</si>
  <si>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</si>
  <si>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</si>
  <si>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</si>
  <si>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</si>
  <si>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</si>
  <si>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</si>
  <si>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</si>
  <si>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</si>
  <si>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</si>
  <si>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</si>
  <si>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</si>
  <si>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</si>
  <si>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</si>
  <si>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</si>
  <si>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</si>
  <si>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</si>
  <si>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</si>
  <si>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</si>
  <si>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</si>
  <si>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</si>
  <si>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</si>
  <si>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</si>
  <si>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</si>
  <si>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</si>
  <si>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</si>
  <si>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</si>
  <si>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</si>
  <si>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</si>
  <si>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</si>
  <si>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</si>
  <si>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</si>
  <si>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</si>
  <si>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</si>
  <si>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</si>
  <si>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</si>
  <si>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</si>
  <si>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</si>
  <si>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</si>
  <si>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</si>
  <si>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</si>
  <si>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</si>
  <si>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</si>
  <si>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</si>
  <si>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</si>
  <si>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</si>
  <si>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</si>
  <si>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</si>
  <si>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</si>
  <si>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</si>
  <si>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</si>
  <si>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</si>
  <si>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</si>
  <si>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</si>
  <si>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</si>
  <si>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</si>
  <si>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</si>
  <si>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</si>
  <si>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</si>
  <si>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</si>
  <si>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</si>
  <si>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</si>
  <si>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</si>
  <si>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</si>
  <si>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</si>
  <si>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</si>
  <si>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</si>
  <si>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</si>
  <si>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</si>
  <si>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</si>
  <si>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</si>
  <si>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</si>
  <si>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</si>
  <si>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</si>
  <si>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</si>
  <si>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</si>
  <si>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</si>
  <si>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</si>
  <si>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</si>
  <si>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</si>
  <si>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</si>
  <si>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</si>
  <si>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</si>
  <si>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</si>
  <si>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</si>
  <si>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</si>
  <si>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</si>
  <si>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</si>
  <si>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</si>
  <si>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</si>
  <si>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</si>
  <si>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</si>
  <si>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</si>
  <si>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</si>
  <si>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</si>
  <si>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</si>
  <si>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</si>
  <si>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</si>
  <si>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</si>
  <si>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</si>
  <si>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</si>
  <si>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</si>
  <si>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</si>
  <si>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</si>
  <si>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</si>
  <si>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</si>
  <si>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</si>
  <si>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</si>
  <si>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</si>
  <si>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</si>
  <si>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</si>
  <si>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</si>
  <si>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</si>
  <si>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</si>
  <si>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</si>
  <si>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</si>
  <si>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</si>
  <si>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</si>
  <si>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</si>
  <si>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</si>
  <si>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</si>
  <si>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</si>
  <si>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</si>
  <si>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</si>
  <si>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</si>
  <si>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</si>
  <si>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</si>
  <si>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</si>
  <si>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</si>
  <si>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</si>
  <si>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</si>
  <si>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</si>
  <si>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</si>
  <si>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</si>
  <si>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</si>
  <si>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</si>
  <si>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</si>
  <si>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</si>
  <si>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</si>
  <si>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</si>
  <si>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</si>
  <si>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</si>
  <si>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</si>
  <si>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</si>
  <si>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</si>
  <si>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</si>
  <si>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</si>
  <si>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</si>
  <si>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</si>
  <si>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</si>
  <si>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</si>
  <si>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</si>
  <si>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</si>
  <si>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</si>
  <si>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</si>
  <si>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</si>
  <si>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</si>
  <si>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</si>
  <si>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</si>
  <si>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</si>
  <si>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</si>
  <si>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</si>
  <si>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</si>
  <si>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</si>
  <si>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</si>
  <si>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</si>
  <si>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</si>
  <si>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</si>
  <si>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</si>
  <si>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</si>
  <si>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</si>
  <si>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</si>
  <si>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</si>
  <si>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</si>
  <si>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</si>
  <si>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</si>
  <si>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</si>
  <si>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</si>
  <si>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</si>
  <si>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</si>
  <si>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</si>
  <si>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</si>
  <si>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</si>
  <si>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</si>
  <si>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</si>
  <si>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</si>
  <si>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</si>
  <si>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</si>
  <si>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</si>
  <si>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</si>
  <si>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</si>
  <si>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</si>
  <si>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</si>
  <si>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</si>
  <si>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</si>
  <si>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</si>
  <si>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</si>
  <si>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</si>
  <si>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</si>
  <si>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</si>
  <si>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</si>
  <si>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</si>
  <si>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</si>
  <si>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</si>
  <si>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</si>
  <si>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</si>
  <si>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</si>
  <si>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</si>
  <si>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</si>
  <si>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</si>
  <si>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</si>
  <si>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</si>
  <si>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</si>
  <si>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</si>
  <si>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</si>
  <si>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</si>
  <si>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</si>
  <si>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</si>
  <si>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</si>
  <si>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</si>
  <si>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</si>
  <si>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</si>
  <si>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</si>
  <si>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</si>
  <si>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</si>
  <si>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</si>
  <si>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</si>
  <si>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</si>
  <si>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</si>
  <si>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</si>
  <si>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</si>
  <si>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</si>
  <si>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</si>
  <si>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</si>
  <si>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</si>
  <si>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</si>
  <si>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</si>
  <si>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</si>
  <si>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</si>
  <si>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</si>
  <si>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</si>
  <si>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</si>
  <si>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</si>
  <si>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</si>
  <si>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</si>
  <si>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</si>
  <si>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</si>
  <si>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</si>
  <si>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</si>
  <si>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</si>
  <si>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</si>
  <si>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</si>
  <si>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</si>
  <si>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</si>
  <si>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</si>
  <si>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</si>
  <si>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</si>
  <si>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</si>
  <si>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</si>
  <si>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</si>
  <si>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</si>
  <si>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</si>
  <si>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</si>
  <si>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</si>
  <si>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</si>
  <si>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</si>
  <si>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</si>
  <si>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</si>
  <si>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</si>
  <si>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</si>
  <si>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</si>
  <si>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</si>
  <si>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</si>
  <si>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</si>
  <si>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</si>
  <si>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</si>
  <si>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</si>
  <si>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</si>
  <si>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</si>
  <si>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</si>
  <si>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</si>
  <si>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</si>
  <si>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</si>
  <si>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</si>
  <si>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</si>
  <si>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</si>
  <si>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</si>
  <si>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</si>
  <si>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</si>
  <si>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</si>
  <si>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</si>
  <si>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</si>
  <si>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</si>
  <si>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</si>
  <si>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</si>
  <si>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</si>
  <si>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</si>
  <si>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</si>
  <si>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</si>
  <si>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</si>
  <si>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</si>
  <si>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</si>
  <si>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</si>
  <si>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</si>
  <si>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</si>
  <si>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</si>
  <si>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</si>
  <si>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</si>
  <si>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</si>
  <si>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</si>
  <si>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</si>
  <si>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</si>
  <si>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</si>
  <si>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</si>
  <si>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</si>
  <si>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</si>
  <si>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</si>
  <si>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</si>
  <si>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</si>
  <si>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</si>
  <si>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</si>
  <si>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</si>
  <si>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</si>
  <si>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</si>
  <si>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</si>
  <si>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</si>
  <si>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</si>
  <si>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</si>
  <si>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</si>
  <si>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</si>
  <si>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</si>
  <si>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</si>
  <si>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</si>
  <si>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</si>
  <si>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</si>
  <si>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</si>
  <si>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</si>
  <si>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</si>
  <si>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</si>
  <si>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</si>
  <si>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</si>
  <si>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</si>
  <si>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</si>
  <si>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</si>
  <si>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</si>
  <si>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</si>
  <si>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</si>
  <si>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</si>
  <si>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</si>
  <si>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</si>
  <si>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</si>
  <si>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</si>
  <si>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</si>
  <si>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</si>
  <si>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</si>
  <si>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</si>
  <si>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</si>
  <si>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</si>
  <si>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</si>
  <si>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</si>
  <si>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</si>
  <si>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</si>
  <si>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</si>
  <si>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</si>
  <si>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</si>
  <si>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</si>
  <si>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</si>
  <si>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</si>
  <si>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</si>
  <si>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</si>
  <si>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</si>
  <si>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</si>
  <si>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</si>
  <si>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</si>
  <si>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</si>
  <si>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</si>
  <si>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</si>
  <si>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</si>
  <si>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</si>
  <si>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</si>
  <si>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</si>
  <si>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</si>
  <si>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</si>
  <si>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</si>
  <si>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</si>
  <si>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</si>
  <si>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</si>
  <si>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</si>
  <si>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</si>
  <si>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</si>
  <si>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</si>
  <si>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</si>
  <si>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</si>
  <si>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</si>
  <si>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</si>
  <si>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</si>
  <si>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</si>
  <si>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</si>
  <si>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</si>
  <si>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</si>
  <si>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</si>
  <si>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</si>
  <si>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</si>
  <si>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</si>
  <si>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</si>
  <si>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</si>
  <si>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</si>
  <si>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</si>
  <si>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</si>
  <si>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</si>
  <si>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</si>
  <si>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</si>
  <si>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</si>
  <si>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</si>
  <si>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</si>
  <si>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</si>
  <si>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</si>
  <si>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</si>
  <si>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</si>
  <si>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</si>
  <si>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</si>
  <si>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</si>
  <si>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</si>
  <si>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</si>
  <si>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</si>
  <si>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</si>
  <si>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</si>
  <si>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</si>
  <si>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</si>
  <si>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</si>
  <si>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</si>
  <si>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</si>
  <si>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</si>
  <si>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</si>
  <si>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</si>
  <si>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</si>
  <si>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</si>
  <si>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</si>
  <si>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</si>
  <si>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</si>
  <si>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</si>
  <si>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</si>
  <si>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</si>
  <si>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</si>
  <si>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</si>
  <si>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</si>
  <si>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</si>
  <si>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</si>
  <si>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</si>
  <si>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</si>
  <si>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</si>
  <si>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</si>
  <si>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</si>
  <si>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</si>
  <si>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</si>
  <si>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</si>
  <si>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</si>
  <si>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</si>
  <si>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</si>
  <si>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</si>
  <si>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</si>
  <si>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</si>
  <si>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</si>
  <si>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</si>
  <si>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</si>
  <si>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</si>
  <si>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</si>
  <si>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</si>
  <si>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</si>
  <si>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</si>
  <si>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</si>
  <si>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</si>
  <si>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</si>
  <si>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</si>
  <si>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</si>
  <si>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</si>
  <si>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</si>
  <si>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</si>
  <si>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</si>
  <si>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</si>
  <si>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</si>
  <si>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</si>
  <si>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</si>
  <si>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</si>
  <si>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</si>
  <si>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</si>
  <si>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</si>
  <si>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</si>
  <si>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</si>
  <si>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</si>
  <si>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</si>
  <si>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</si>
  <si>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</si>
  <si>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</si>
  <si>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</si>
  <si>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</si>
  <si>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</si>
  <si>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</si>
  <si>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</si>
  <si>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</si>
  <si>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</si>
  <si>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</si>
  <si>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</si>
  <si>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</si>
  <si>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</si>
  <si>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</si>
  <si>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</si>
  <si>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</si>
  <si>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</si>
  <si>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</si>
  <si>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</si>
  <si>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</si>
  <si>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</si>
  <si>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</si>
  <si>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</si>
  <si>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</si>
  <si>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</si>
  <si>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</si>
  <si>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</si>
  <si>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</si>
  <si>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</si>
  <si>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</si>
  <si>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</si>
  <si>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</si>
  <si>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</si>
  <si>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</si>
  <si>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</si>
  <si>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</si>
  <si>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</si>
  <si>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</si>
  <si>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</si>
  <si>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</si>
  <si>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</si>
  <si>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</si>
  <si>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</si>
  <si>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</si>
  <si>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</si>
  <si>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</si>
  <si>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</si>
  <si>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</si>
  <si>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</si>
  <si>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</si>
  <si>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</si>
  <si>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</si>
  <si>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</si>
  <si>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</si>
  <si>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</si>
  <si>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</si>
  <si>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</si>
  <si>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</si>
  <si>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</si>
  <si>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</si>
  <si>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</si>
  <si>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</si>
  <si>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</si>
  <si>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</si>
  <si>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</si>
  <si>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</si>
  <si>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</si>
  <si>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</si>
  <si>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</si>
  <si>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</si>
  <si>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</si>
  <si>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</si>
  <si>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</si>
  <si>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</si>
  <si>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</si>
  <si>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</si>
  <si>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</si>
  <si>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</si>
  <si>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</si>
  <si>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</si>
  <si>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</si>
  <si>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</si>
  <si>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</si>
  <si>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</si>
  <si>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</si>
  <si>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</si>
  <si>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</si>
  <si>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</si>
  <si>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</si>
  <si>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</si>
  <si>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</si>
  <si>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</si>
  <si>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</si>
  <si>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</si>
  <si>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</si>
  <si>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</si>
  <si>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</si>
  <si>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</si>
  <si>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</si>
  <si>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</si>
  <si>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</si>
  <si>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</si>
  <si>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</si>
  <si>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</si>
  <si>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</si>
  <si>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</si>
  <si>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</si>
  <si>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</si>
  <si>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</si>
  <si>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</si>
  <si>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</si>
  <si>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</si>
  <si>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</si>
  <si>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</si>
  <si>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</si>
  <si>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</si>
  <si>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</si>
  <si>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</si>
  <si>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</si>
  <si>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</si>
  <si>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</si>
  <si>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</si>
  <si>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</si>
  <si>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</si>
  <si>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</si>
  <si>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</si>
  <si>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</si>
  <si>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</si>
  <si>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</si>
  <si>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</si>
  <si>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</si>
  <si>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</si>
  <si>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</si>
  <si>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</si>
  <si>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</si>
  <si>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</si>
  <si>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</si>
  <si>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</si>
  <si>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</si>
  <si>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</si>
  <si>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</si>
  <si>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</si>
  <si>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</si>
  <si>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</si>
  <si>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</si>
  <si>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</si>
  <si>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</si>
  <si>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</si>
  <si>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</si>
  <si>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</si>
  <si>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</si>
  <si>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</si>
  <si>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</si>
  <si>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</si>
  <si>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</si>
  <si>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</si>
  <si>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</si>
  <si>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</si>
  <si>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</si>
  <si>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</si>
  <si>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</si>
  <si>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</si>
  <si>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</si>
  <si>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</si>
  <si>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</si>
  <si>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</si>
  <si>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</si>
  <si>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</si>
  <si>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</si>
  <si>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</si>
  <si>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</si>
  <si>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</si>
  <si>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</si>
  <si>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</si>
  <si>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</si>
  <si>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</si>
  <si>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</si>
  <si>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</si>
  <si>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</si>
  <si>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</si>
  <si>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</si>
  <si>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</si>
  <si>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</si>
  <si>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</si>
  <si>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</si>
  <si>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</si>
  <si>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</si>
  <si>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</si>
  <si>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</si>
  <si>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</si>
  <si>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</si>
  <si>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</si>
  <si>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</si>
  <si>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</si>
  <si>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</si>
  <si>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</si>
  <si>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</si>
  <si>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</si>
  <si>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</si>
  <si>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</si>
  <si>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</si>
  <si>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</si>
  <si>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</si>
  <si>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</si>
  <si>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</si>
  <si>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</si>
  <si>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</si>
  <si>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</si>
  <si>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</si>
  <si>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</si>
  <si>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</si>
  <si>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</si>
  <si>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</si>
  <si>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</si>
  <si>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</si>
  <si>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</si>
  <si>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</si>
  <si>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</si>
  <si>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</si>
  <si>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</si>
  <si>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</si>
  <si>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</si>
  <si>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</si>
  <si>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</si>
  <si>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</si>
  <si>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</si>
  <si>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</si>
  <si>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</si>
  <si>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</si>
  <si>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</si>
  <si>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</si>
  <si>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</si>
  <si>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</si>
  <si>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</si>
  <si>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</si>
  <si>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</si>
  <si>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</si>
  <si>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</si>
  <si>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</si>
  <si>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</si>
  <si>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</si>
  <si>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</si>
  <si>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</si>
  <si>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</si>
  <si>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</si>
  <si>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</si>
  <si>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</si>
  <si>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</si>
  <si>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</si>
  <si>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</si>
  <si>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</si>
  <si>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</si>
  <si>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</si>
  <si>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</si>
  <si>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</si>
  <si>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</si>
  <si>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</si>
  <si>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</si>
  <si>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</si>
  <si>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</si>
  <si>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</si>
  <si>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</si>
  <si>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</si>
  <si>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</si>
  <si>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</si>
  <si>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</si>
  <si>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</si>
  <si>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</si>
  <si>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</si>
  <si>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</si>
  <si>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</si>
  <si>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</si>
  <si>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</si>
  <si>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</si>
  <si>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</si>
  <si>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</si>
  <si>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</si>
  <si>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</si>
  <si>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</si>
  <si>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</si>
  <si>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</si>
  <si>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</si>
  <si>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</si>
  <si>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</si>
  <si>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</si>
  <si>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</si>
  <si>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</si>
  <si>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</si>
  <si>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</si>
  <si>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</si>
  <si>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</si>
  <si>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</si>
  <si>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</si>
  <si>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</si>
  <si>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</si>
  <si>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</si>
  <si>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</si>
  <si>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</si>
  <si>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</si>
  <si>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</si>
  <si>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</si>
  <si>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</si>
  <si>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</si>
  <si>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</si>
  <si>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</si>
  <si>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</si>
  <si>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</si>
  <si>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</si>
  <si>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</si>
  <si>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</si>
  <si>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</si>
  <si>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</si>
  <si>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</si>
  <si>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</si>
  <si>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</si>
  <si>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</si>
  <si>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</si>
  <si>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</si>
  <si>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</si>
  <si>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</si>
  <si>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</si>
  <si>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</si>
  <si>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</si>
  <si>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</si>
  <si>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</si>
  <si>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</si>
  <si>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</si>
  <si>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</si>
  <si>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</si>
  <si>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</si>
  <si>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</si>
  <si>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</si>
  <si>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</si>
  <si>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</si>
  <si>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</si>
  <si>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</si>
  <si>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</si>
  <si>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</si>
  <si>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</si>
  <si>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</si>
  <si>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</si>
  <si>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</si>
  <si>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</si>
  <si>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</si>
  <si>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</si>
  <si>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</si>
  <si>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</si>
  <si>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</si>
  <si>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</si>
  <si>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</si>
  <si>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</si>
  <si>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</si>
  <si>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</si>
  <si>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</si>
  <si>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</si>
  <si>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</si>
  <si>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</si>
  <si>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</si>
  <si>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</si>
  <si>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</si>
  <si>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</si>
  <si>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</si>
  <si>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</si>
  <si>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</si>
  <si>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</si>
  <si>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</si>
  <si>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</si>
  <si>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</si>
  <si>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</si>
  <si>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</si>
  <si>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</si>
  <si>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</si>
  <si>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</si>
  <si>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</si>
  <si>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</si>
  <si>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</si>
  <si>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</si>
  <si>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</si>
  <si>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</si>
  <si>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</si>
  <si>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</si>
  <si>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</si>
  <si>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</si>
  <si>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</si>
  <si>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</si>
  <si>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</si>
  <si>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</si>
  <si>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</si>
  <si>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</si>
  <si>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</si>
  <si>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</si>
  <si>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</si>
  <si>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</si>
  <si>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</si>
  <si>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</si>
  <si>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</si>
  <si>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</si>
  <si>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</si>
  <si>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</si>
  <si>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</si>
  <si>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</si>
  <si>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</si>
  <si>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</si>
  <si>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</si>
  <si>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</si>
  <si>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</si>
  <si>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</si>
  <si>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</si>
  <si>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</si>
  <si>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</si>
  <si>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</si>
  <si>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</si>
  <si>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</si>
  <si>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</si>
  <si>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</si>
  <si>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</si>
  <si>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</si>
  <si>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</si>
  <si>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</si>
  <si>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</si>
  <si>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</si>
  <si>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</si>
  <si>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</si>
  <si>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</si>
  <si>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</si>
  <si>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</si>
  <si>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</si>
  <si>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</si>
  <si>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</si>
  <si>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</si>
  <si>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</si>
  <si>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</si>
  <si>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</si>
  <si>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</si>
  <si>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</si>
  <si>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</si>
  <si>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</si>
  <si>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</si>
  <si>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</si>
  <si>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</si>
  <si>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</si>
  <si>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</si>
  <si>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</si>
  <si>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</si>
  <si>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</si>
  <si>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</si>
  <si>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</si>
  <si>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</si>
  <si>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</si>
  <si>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</si>
  <si>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</si>
  <si>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</si>
  <si>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</si>
  <si>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</si>
  <si>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</si>
  <si>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</si>
  <si>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</si>
  <si>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</si>
  <si>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</si>
  <si>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</si>
  <si>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</si>
  <si>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</si>
  <si>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</si>
  <si>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</si>
  <si>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</si>
  <si>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</si>
  <si>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</si>
  <si>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</si>
  <si>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</si>
  <si>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</si>
  <si>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</si>
  <si>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</si>
  <si>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</si>
  <si>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</si>
  <si>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</si>
  <si>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</si>
  <si>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</si>
  <si>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</si>
  <si>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</si>
  <si>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</si>
  <si>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</si>
  <si>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</si>
  <si>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</si>
  <si>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</si>
  <si>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</si>
  <si>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</si>
  <si>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</si>
  <si>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</si>
  <si>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</si>
  <si>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</si>
  <si>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</si>
  <si>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</si>
  <si>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</si>
  <si>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</si>
  <si>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</si>
  <si>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</si>
  <si>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</si>
  <si>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</si>
  <si>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</si>
  <si>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</si>
  <si>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</si>
  <si>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</si>
  <si>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</si>
  <si>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</si>
  <si>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</si>
  <si>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</si>
  <si>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</si>
  <si>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</si>
  <si>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</si>
  <si>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</si>
  <si>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</si>
  <si>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</si>
  <si>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</si>
  <si>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</si>
  <si>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</si>
  <si>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</si>
  <si>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</si>
  <si>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</si>
  <si>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</si>
  <si>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</si>
  <si>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</si>
  <si>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</si>
  <si>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</si>
  <si>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</si>
  <si>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</si>
  <si>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</si>
  <si>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</si>
  <si>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</si>
  <si>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</si>
  <si>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</si>
  <si>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</si>
  <si>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</si>
  <si>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</si>
  <si>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</si>
  <si>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</si>
  <si>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</si>
  <si>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</si>
  <si>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</si>
  <si>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</si>
  <si>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</si>
  <si>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</si>
  <si>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</si>
  <si>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</si>
  <si>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</si>
  <si>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</si>
  <si>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</si>
  <si>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</si>
  <si>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</si>
  <si>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</si>
  <si>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</si>
  <si>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</si>
  <si>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</si>
  <si>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</si>
  <si>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</si>
  <si>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</si>
  <si>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</si>
  <si>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</si>
  <si>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</si>
  <si>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</si>
  <si>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</si>
  <si>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</si>
  <si>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</si>
  <si>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</si>
  <si>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</si>
  <si>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</si>
  <si>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</si>
  <si>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</si>
  <si>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</si>
  <si>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</si>
  <si>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</si>
  <si>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</si>
  <si>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</si>
  <si>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</si>
  <si>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</si>
  <si>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</si>
  <si>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</si>
  <si>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</si>
  <si>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</si>
  <si>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</si>
  <si>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</si>
  <si>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</si>
  <si>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</si>
  <si>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</si>
  <si>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</si>
  <si>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</si>
  <si>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</si>
  <si>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</si>
  <si>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</si>
  <si>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</si>
  <si>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</si>
  <si>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</si>
  <si>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</si>
  <si>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</si>
  <si>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</si>
  <si>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</si>
  <si>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</si>
  <si>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</si>
  <si>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</si>
  <si>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</si>
  <si>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</si>
  <si>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</si>
  <si>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</si>
  <si>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</si>
  <si>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</si>
  <si>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</si>
  <si>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</si>
  <si>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</si>
  <si>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</si>
  <si>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</si>
  <si>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</si>
  <si>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</si>
  <si>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</si>
  <si>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</si>
  <si>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</si>
  <si>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</si>
  <si>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</si>
  <si>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</si>
  <si>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</si>
  <si>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</si>
  <si>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</si>
  <si>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</si>
  <si>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</si>
  <si>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</si>
  <si>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</si>
  <si>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</si>
  <si>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</si>
  <si>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</si>
  <si>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</si>
  <si>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</si>
  <si>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</si>
  <si>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</si>
  <si>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</si>
  <si>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</si>
  <si>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</si>
  <si>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</si>
  <si>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</si>
  <si>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</si>
  <si>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</si>
  <si>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</si>
  <si>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</si>
  <si>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</si>
  <si>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</si>
  <si>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</si>
  <si>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</si>
  <si>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</si>
  <si>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</si>
  <si>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</si>
  <si>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</si>
  <si>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</si>
  <si>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</si>
  <si>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</si>
  <si>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</si>
  <si>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</si>
  <si>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</si>
  <si>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</si>
  <si>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</si>
  <si>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</si>
  <si>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</si>
  <si>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</si>
  <si>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</si>
  <si>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</si>
  <si>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</si>
  <si>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</si>
  <si>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</si>
  <si>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</si>
  <si>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</si>
  <si>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</si>
  <si>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</si>
  <si>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</si>
  <si>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</si>
  <si>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</si>
  <si>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</si>
  <si>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</si>
  <si>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</si>
  <si>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</si>
  <si>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</si>
  <si>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</si>
  <si>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</si>
  <si>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</si>
  <si>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</si>
  <si>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</si>
  <si>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</si>
  <si>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</si>
  <si>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</si>
  <si>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</si>
  <si>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</si>
  <si>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</si>
  <si>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</si>
  <si>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</si>
  <si>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</si>
  <si>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</si>
  <si>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</si>
  <si>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</si>
  <si>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</si>
  <si>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</si>
  <si>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</si>
  <si>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</si>
  <si>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</si>
  <si>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</si>
  <si>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</si>
  <si>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</si>
  <si>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</si>
  <si>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</si>
  <si>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</si>
  <si>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</si>
  <si>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</si>
  <si>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</si>
  <si>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</si>
  <si>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</si>
  <si>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</si>
  <si>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</si>
  <si>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</si>
  <si>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</si>
  <si>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</si>
  <si>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</si>
  <si>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</si>
  <si>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</si>
  <si>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</si>
  <si>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</si>
  <si>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</si>
  <si>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</si>
  <si>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</si>
  <si>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</si>
  <si>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</si>
  <si>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</si>
  <si>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</si>
  <si>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</si>
  <si>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</si>
  <si>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</si>
  <si>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</si>
  <si>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</si>
  <si>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</si>
  <si>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</si>
  <si>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</si>
  <si>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</si>
  <si>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</si>
  <si>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</si>
  <si>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</si>
  <si>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</si>
  <si>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</si>
  <si>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</si>
  <si>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</si>
  <si>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</si>
  <si>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</si>
  <si>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</si>
  <si>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</si>
  <si>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</si>
  <si>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</si>
  <si>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</si>
  <si>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</si>
  <si>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</si>
  <si>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</si>
  <si>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</si>
  <si>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</si>
  <si>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</si>
  <si>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</si>
  <si>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</si>
  <si>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</si>
  <si>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</si>
  <si>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</si>
  <si>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</si>
  <si>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</si>
  <si>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</si>
  <si>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</si>
  <si>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</si>
  <si>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</si>
  <si>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</si>
  <si>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</si>
  <si>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</si>
  <si>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</si>
  <si>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</si>
  <si>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</si>
  <si>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</si>
  <si>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</si>
  <si>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</si>
  <si>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</si>
  <si>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</si>
  <si>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</si>
  <si>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</si>
  <si>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</si>
  <si>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</si>
  <si>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</si>
  <si>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</si>
  <si>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</si>
  <si>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</si>
  <si>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</si>
  <si>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</si>
  <si>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</si>
  <si>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</si>
  <si>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</si>
  <si>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</si>
  <si>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</si>
  <si>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</si>
  <si>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</si>
  <si>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</si>
  <si>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</si>
  <si>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</si>
  <si>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</si>
  <si>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</si>
  <si>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</si>
  <si>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</si>
  <si>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</si>
  <si>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</si>
  <si>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</si>
  <si>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</si>
  <si>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</si>
  <si>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</si>
  <si>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</si>
  <si>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</si>
  <si>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</si>
  <si>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</si>
  <si>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</si>
  <si>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</si>
  <si>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</si>
  <si>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</si>
  <si>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</si>
  <si>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</si>
  <si>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</si>
  <si>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</si>
  <si>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</si>
  <si>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</si>
  <si>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</si>
  <si>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</si>
  <si>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</si>
  <si>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</si>
  <si>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</si>
  <si>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</si>
  <si>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</si>
  <si>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</si>
  <si>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</si>
  <si>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</si>
  <si>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</si>
  <si>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</si>
  <si>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</si>
  <si>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</si>
  <si>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</si>
  <si>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</si>
  <si>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</si>
  <si>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</si>
  <si>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</si>
  <si>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</si>
  <si>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</si>
  <si>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</si>
  <si>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</si>
  <si>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</si>
  <si>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</si>
  <si>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</si>
  <si>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</si>
  <si>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</si>
  <si>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</si>
  <si>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</si>
  <si>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</si>
  <si>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</si>
  <si>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</si>
  <si>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</si>
  <si>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</si>
  <si>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</si>
  <si>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</si>
  <si>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</si>
  <si>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</si>
  <si>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</si>
  <si>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</si>
  <si>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</si>
  <si>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</si>
  <si>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</si>
  <si>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</si>
  <si>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</si>
  <si>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</si>
  <si>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</si>
  <si>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</si>
  <si>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</si>
  <si>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</si>
  <si>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</si>
  <si>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</si>
  <si>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</si>
  <si>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</si>
  <si>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</si>
  <si>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</si>
  <si>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</si>
  <si>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</si>
  <si>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</si>
  <si>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</si>
  <si>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</si>
  <si>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</si>
  <si>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</si>
  <si>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</si>
  <si>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</si>
  <si>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</si>
  <si>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</si>
  <si>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</si>
  <si>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</si>
  <si>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</si>
  <si>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</si>
  <si>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</si>
  <si>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</si>
  <si>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</si>
  <si>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</si>
  <si>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</si>
  <si>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</si>
  <si>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</si>
  <si>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</si>
  <si>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</si>
  <si>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</si>
  <si>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</si>
  <si>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</si>
  <si>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</si>
  <si>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</si>
  <si>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</si>
  <si>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</si>
  <si>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</si>
  <si>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</si>
  <si>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</si>
  <si>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</si>
  <si>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</si>
  <si>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</si>
  <si>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</si>
  <si>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</si>
  <si>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</si>
  <si>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</si>
  <si>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</si>
  <si>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</si>
  <si>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</si>
  <si>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</si>
  <si>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</si>
  <si>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</si>
  <si>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</si>
  <si>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</si>
  <si>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</si>
  <si>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</si>
  <si>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</si>
  <si>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</si>
  <si>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</si>
  <si>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</si>
  <si>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</si>
  <si>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</si>
  <si>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</si>
  <si>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</si>
  <si>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</si>
  <si>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</si>
  <si>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</si>
  <si>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</si>
  <si>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</si>
  <si>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</si>
  <si>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</si>
  <si>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</si>
  <si>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</si>
  <si>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</si>
  <si>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</si>
  <si>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</si>
  <si>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</si>
  <si>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</si>
  <si>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</si>
  <si>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</si>
  <si>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</si>
  <si>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</si>
  <si>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</si>
  <si>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</si>
  <si>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</si>
  <si>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</si>
  <si>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</si>
  <si>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</si>
  <si>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</si>
  <si>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</si>
  <si>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</si>
  <si>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</si>
  <si>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</si>
  <si>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</si>
  <si>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</si>
  <si>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</si>
  <si>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</si>
  <si>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</si>
  <si>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</si>
  <si>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</si>
  <si>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</si>
  <si>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</si>
  <si>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</si>
  <si>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</si>
  <si>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</si>
  <si>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</si>
  <si>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</si>
  <si>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</si>
  <si>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</si>
  <si>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</si>
  <si>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</si>
  <si>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</si>
  <si>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</si>
  <si>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</si>
  <si>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</si>
  <si>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</si>
  <si>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</si>
  <si>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</si>
  <si>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</si>
  <si>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</si>
  <si>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</si>
  <si>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</si>
  <si>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</si>
  <si>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</si>
  <si>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</si>
  <si>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</si>
  <si>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</si>
  <si>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</si>
  <si>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</si>
  <si>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</si>
  <si>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</si>
  <si>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</si>
  <si>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</si>
  <si>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</si>
  <si>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</si>
  <si>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</si>
  <si>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</si>
  <si>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</si>
  <si>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</si>
  <si>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</si>
  <si>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</si>
  <si>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</si>
  <si>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</si>
  <si>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</si>
  <si>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</si>
  <si>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</si>
  <si>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</si>
  <si>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</si>
  <si>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</si>
  <si>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</si>
  <si>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</si>
  <si>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</si>
  <si>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</si>
  <si>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</si>
  <si>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</si>
  <si>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</si>
  <si>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</si>
  <si>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</si>
  <si>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</si>
  <si>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</si>
  <si>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</si>
  <si>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</si>
  <si>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</si>
  <si>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</si>
  <si>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</si>
  <si>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</si>
  <si>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</si>
  <si>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</si>
  <si>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</si>
  <si>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</si>
  <si>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</si>
  <si>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</si>
  <si>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</si>
  <si>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</si>
  <si>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</si>
  <si>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</si>
  <si>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</si>
  <si>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</si>
  <si>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</si>
  <si>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</si>
  <si>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</si>
  <si>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</si>
  <si>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</si>
  <si>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</si>
  <si>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</si>
  <si>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</si>
  <si>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</si>
  <si>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</si>
  <si>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</si>
  <si>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</si>
  <si>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</si>
  <si>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</si>
  <si>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</si>
  <si>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</si>
  <si>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</si>
  <si>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</si>
  <si>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</si>
  <si>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</si>
  <si>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</si>
  <si>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</si>
  <si>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</si>
  <si>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</si>
  <si>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</si>
  <si>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</si>
  <si>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</si>
  <si>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</si>
  <si>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</si>
  <si>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</si>
  <si>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</si>
  <si>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</si>
  <si>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</si>
  <si>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</si>
  <si>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</si>
  <si>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</si>
  <si>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</si>
  <si>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</si>
  <si>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</si>
  <si>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</si>
  <si>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</si>
  <si>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</si>
  <si>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</si>
  <si>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</si>
  <si>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</si>
  <si>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</si>
  <si>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</si>
  <si>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</si>
  <si>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</si>
  <si>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</si>
  <si>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</si>
  <si>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</si>
  <si>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</si>
  <si>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</si>
  <si>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</si>
  <si>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</si>
  <si>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</si>
  <si>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</si>
  <si>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</si>
  <si>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</si>
  <si>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</si>
  <si>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</si>
  <si>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</si>
  <si>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</si>
  <si>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</si>
  <si>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</si>
  <si>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</si>
  <si>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</si>
  <si>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</si>
  <si>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</si>
  <si>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</si>
  <si>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</si>
  <si>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</si>
  <si>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</si>
  <si>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</si>
  <si>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</si>
  <si>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</si>
  <si>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</si>
  <si>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</si>
  <si>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</si>
  <si>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</si>
  <si>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</si>
  <si>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</si>
  <si>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</si>
  <si>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</si>
  <si>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</si>
  <si>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</si>
  <si>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</si>
  <si>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</si>
  <si>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</si>
  <si>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</si>
  <si>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</si>
  <si>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</si>
  <si>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</si>
  <si>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</si>
  <si>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</si>
  <si>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</si>
  <si>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</si>
  <si>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</si>
  <si>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</si>
  <si>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</si>
  <si>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</si>
  <si>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</si>
  <si>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</si>
  <si>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</si>
  <si>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</si>
  <si>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</si>
  <si>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</si>
  <si>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</si>
  <si>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</si>
  <si>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</si>
  <si>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</si>
  <si>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</si>
  <si>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</si>
  <si>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</si>
  <si>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</si>
  <si>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</si>
  <si>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</si>
  <si>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</si>
  <si>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</si>
  <si>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</si>
  <si>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</si>
  <si>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</si>
  <si>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</si>
  <si>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</si>
  <si>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</si>
  <si>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</si>
  <si>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</si>
  <si>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</si>
  <si>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</si>
  <si>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</si>
  <si>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</si>
  <si>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</si>
  <si>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</si>
  <si>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</si>
  <si>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</si>
  <si>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</si>
  <si>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</si>
  <si>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</si>
  <si>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</si>
  <si>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</si>
  <si>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</si>
  <si>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</si>
  <si>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</si>
  <si>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</si>
  <si>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</si>
  <si>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</si>
  <si>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</si>
  <si>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</si>
  <si>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</si>
  <si>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</si>
  <si>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</si>
  <si>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</si>
  <si>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</si>
  <si>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</si>
  <si>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</si>
  <si>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</si>
  <si>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</si>
  <si>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</si>
  <si>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</si>
  <si>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</si>
  <si>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</si>
  <si>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</si>
  <si>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</si>
  <si>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</si>
  <si>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</si>
  <si>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</si>
  <si>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</si>
  <si>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</si>
  <si>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</si>
  <si>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</si>
  <si>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</si>
  <si>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</si>
  <si>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</si>
  <si>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</si>
  <si>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</si>
  <si>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</si>
  <si>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</si>
  <si>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</si>
  <si>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</si>
  <si>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</si>
  <si>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</si>
  <si>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</si>
  <si>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</si>
  <si>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</si>
  <si>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</si>
  <si>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</si>
  <si>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</si>
  <si>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</si>
  <si>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</si>
  <si>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</si>
  <si>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</si>
  <si>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</si>
  <si>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</si>
  <si>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</si>
  <si>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</si>
  <si>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</si>
  <si>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</si>
  <si>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</si>
  <si>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</si>
  <si>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</si>
  <si>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</si>
  <si>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</si>
  <si>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</si>
  <si>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</si>
  <si>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</si>
  <si>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</si>
  <si>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</si>
  <si>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</si>
  <si>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</si>
  <si>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</si>
  <si>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</si>
  <si>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</si>
  <si>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</si>
  <si>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</si>
  <si>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</si>
  <si>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</si>
  <si>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</si>
  <si>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</si>
  <si>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</si>
  <si>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</si>
  <si>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</si>
  <si>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</si>
  <si>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</si>
  <si>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</si>
  <si>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</si>
  <si>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</si>
  <si>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</si>
  <si>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</si>
  <si>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</si>
  <si>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</si>
  <si>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</si>
  <si>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</si>
  <si>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</si>
  <si>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</si>
  <si>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</si>
  <si>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</si>
  <si>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</si>
  <si>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</si>
  <si>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</si>
  <si>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</si>
  <si>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</si>
  <si>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</si>
  <si>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</si>
  <si>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</si>
  <si>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</si>
  <si>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</si>
  <si>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</si>
  <si>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</si>
  <si>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</si>
  <si>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</si>
  <si>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</si>
  <si>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</si>
  <si>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</si>
  <si>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</si>
  <si>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</si>
  <si>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</si>
  <si>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</si>
  <si>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</si>
  <si>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</si>
  <si>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</si>
  <si>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</si>
  <si>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</si>
  <si>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</si>
  <si>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</si>
  <si>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</si>
  <si>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</si>
  <si>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</si>
  <si>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</si>
  <si>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</si>
  <si>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</si>
  <si>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</si>
  <si>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</si>
  <si>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</si>
  <si>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</si>
  <si>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</si>
  <si>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</si>
  <si>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</si>
  <si>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</si>
  <si>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</si>
  <si>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</si>
  <si>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</si>
  <si>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</si>
  <si>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</si>
  <si>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</si>
  <si>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</si>
  <si>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</si>
  <si>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</si>
  <si>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</si>
  <si>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</si>
  <si>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</si>
  <si>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</si>
  <si>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</si>
  <si>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</si>
  <si>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</si>
  <si>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</si>
  <si>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</si>
  <si>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</si>
  <si>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</si>
  <si>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</si>
  <si>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</si>
  <si>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</si>
  <si>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</si>
  <si>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</si>
  <si>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</si>
  <si>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</si>
  <si>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</si>
  <si>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</si>
  <si>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</si>
  <si>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</si>
  <si>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</si>
  <si>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</si>
  <si>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</si>
  <si>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</si>
  <si>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</si>
  <si>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</si>
  <si>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</si>
  <si>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</si>
  <si>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</si>
  <si>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</si>
  <si>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</si>
  <si>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</si>
  <si>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</si>
  <si>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</si>
  <si>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</si>
  <si>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</si>
  <si>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</si>
  <si>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</si>
  <si>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</si>
  <si>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</si>
  <si>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</si>
  <si>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</si>
  <si>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</si>
  <si>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</si>
  <si>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</si>
  <si>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</si>
  <si>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</si>
  <si>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</si>
  <si>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</si>
  <si>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</si>
  <si>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</si>
  <si>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</si>
  <si>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</si>
  <si>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</si>
  <si>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</si>
  <si>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</si>
  <si>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</si>
  <si>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</si>
  <si>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</si>
  <si>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</si>
  <si>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</si>
  <si>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</si>
  <si>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</si>
  <si>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</si>
  <si>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</si>
  <si>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</si>
  <si>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</si>
  <si>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</si>
  <si>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</si>
  <si>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</si>
  <si>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</si>
  <si>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</si>
  <si>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</si>
  <si>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</si>
  <si>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</si>
  <si>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</si>
  <si>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</si>
  <si>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</si>
  <si>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</si>
  <si>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</si>
  <si>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</si>
  <si>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</si>
  <si>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</si>
  <si>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</si>
  <si>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</si>
  <si>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</si>
  <si>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</si>
  <si>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</si>
  <si>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</si>
  <si>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</si>
  <si>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</si>
  <si>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</si>
  <si>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</si>
  <si>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</si>
  <si>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</si>
  <si>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</si>
  <si>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</si>
  <si>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</si>
  <si>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</si>
  <si>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</si>
  <si>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</si>
  <si>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</si>
  <si>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</si>
  <si>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</si>
  <si>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</si>
  <si>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</si>
  <si>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</si>
  <si>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</si>
  <si>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</si>
  <si>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</si>
  <si>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</si>
  <si>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</si>
  <si>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</si>
  <si>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</si>
  <si>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</si>
  <si>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</si>
  <si>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</si>
  <si>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</si>
  <si>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</si>
  <si>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</si>
  <si>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</si>
  <si>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</si>
  <si>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</si>
  <si>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</si>
  <si>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</si>
  <si>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</si>
  <si>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</si>
  <si>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</si>
  <si>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</si>
  <si>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</si>
  <si>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</si>
  <si>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</si>
  <si>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</si>
  <si>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</si>
  <si>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</si>
  <si>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</si>
  <si>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</si>
  <si>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</si>
  <si>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</si>
  <si>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</si>
  <si>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</si>
  <si>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</si>
  <si>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</si>
  <si>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</si>
  <si>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</si>
  <si>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</si>
  <si>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</si>
  <si>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</si>
  <si>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</si>
  <si>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</si>
  <si>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</si>
  <si>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</si>
  <si>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</si>
  <si>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</si>
  <si>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</si>
  <si>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</si>
  <si>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</si>
  <si>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</si>
  <si>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</si>
  <si>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</si>
  <si>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</si>
  <si>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</si>
  <si>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</si>
  <si>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</si>
  <si>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</si>
  <si>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</si>
  <si>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</si>
  <si>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</si>
  <si>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</si>
  <si>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</si>
  <si>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</si>
  <si>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</si>
  <si>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</si>
  <si>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</si>
  <si>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</si>
  <si>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</si>
  <si>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</si>
  <si>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</si>
  <si>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</si>
  <si>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</si>
  <si>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</si>
  <si>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</si>
  <si>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</si>
  <si>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</si>
  <si>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</si>
  <si>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</si>
  <si>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</si>
  <si>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</si>
  <si>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</si>
  <si>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</si>
  <si>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</si>
  <si>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</si>
  <si>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</si>
  <si>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</si>
  <si>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</si>
  <si>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</si>
  <si>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</si>
  <si>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</si>
  <si>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</si>
  <si>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</si>
  <si>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</si>
  <si>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</si>
  <si>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</si>
  <si>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</si>
  <si>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</si>
  <si>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</si>
  <si>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</si>
  <si>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</si>
  <si>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</si>
  <si>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</si>
  <si>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</si>
  <si>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</si>
  <si>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</si>
  <si>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</si>
  <si>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</si>
  <si>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</si>
  <si>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</si>
  <si>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</si>
  <si>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</si>
  <si>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</si>
  <si>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</si>
  <si>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</si>
  <si>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</si>
  <si>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</si>
  <si>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</si>
  <si>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</si>
  <si>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</si>
  <si>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</si>
  <si>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</si>
  <si>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</si>
  <si>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</si>
  <si>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</si>
  <si>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</si>
  <si>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</si>
  <si>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</si>
  <si>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</si>
  <si>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</si>
  <si>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</si>
  <si>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</si>
  <si>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</si>
  <si>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</si>
  <si>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</si>
  <si>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</si>
  <si>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</si>
  <si>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</si>
  <si>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</si>
  <si>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</si>
  <si>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</si>
  <si>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</si>
  <si>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</si>
  <si>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</si>
  <si>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</si>
  <si>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</si>
  <si>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</si>
  <si>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</si>
  <si>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</si>
  <si>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</si>
  <si>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</si>
  <si>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</si>
  <si>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</si>
  <si>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</si>
  <si>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</si>
  <si>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</si>
  <si>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</si>
  <si>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</si>
  <si>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</si>
  <si>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</si>
  <si>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</si>
  <si>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</si>
  <si>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</si>
  <si>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</si>
  <si>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</si>
  <si>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</si>
  <si>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</si>
  <si>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</si>
  <si>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</si>
  <si>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</si>
  <si>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</si>
  <si>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</si>
  <si>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</si>
  <si>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</si>
  <si>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</si>
  <si>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</si>
  <si>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</si>
  <si>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</si>
  <si>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</si>
  <si>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</si>
  <si>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</si>
  <si>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</si>
  <si>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</si>
  <si>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</si>
  <si>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</si>
  <si>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</si>
  <si>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</si>
  <si>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</si>
  <si>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</si>
  <si>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</si>
  <si>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</si>
  <si>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</si>
  <si>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</si>
  <si>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</si>
  <si>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</si>
  <si>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</si>
  <si>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</si>
  <si>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</si>
  <si>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</si>
  <si>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</si>
  <si>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</si>
  <si>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</si>
  <si>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</si>
  <si>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</si>
  <si>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</si>
  <si>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</si>
  <si>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</si>
  <si>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</si>
  <si>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</si>
  <si>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</si>
  <si>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</si>
  <si>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</si>
  <si>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</si>
  <si>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</si>
  <si>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</si>
  <si>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</si>
  <si>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</si>
  <si>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</si>
  <si>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</si>
  <si>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</si>
  <si>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</si>
  <si>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</si>
  <si>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</si>
  <si>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</si>
  <si>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</si>
  <si>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</si>
  <si>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</si>
  <si>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</si>
  <si>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</si>
  <si>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</si>
  <si>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</si>
  <si>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</si>
  <si>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</si>
  <si>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</si>
  <si>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</si>
  <si>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</si>
  <si>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</si>
  <si>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</si>
  <si>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</si>
  <si>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</si>
  <si>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</si>
  <si>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</si>
  <si>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</si>
  <si>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</si>
  <si>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</si>
  <si>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</si>
  <si>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</si>
  <si>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</si>
  <si>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</si>
  <si>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</si>
  <si>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</si>
  <si>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</si>
  <si>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</si>
  <si>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</si>
  <si>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</si>
  <si>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</si>
  <si>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</si>
  <si>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</si>
  <si>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</si>
  <si>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</si>
  <si>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</si>
  <si>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</si>
  <si>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</si>
  <si>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</si>
  <si>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</si>
  <si>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</si>
  <si>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</si>
  <si>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</si>
  <si>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</si>
  <si>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</si>
  <si>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</si>
  <si>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</si>
  <si>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</si>
  <si>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</si>
  <si>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</si>
  <si>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</si>
  <si>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</si>
  <si>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</si>
  <si>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</si>
  <si>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</si>
  <si>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</si>
  <si>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</si>
  <si>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</si>
  <si>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</si>
  <si>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</si>
  <si>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</si>
  <si>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</si>
  <si>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</si>
  <si>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</si>
  <si>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</si>
  <si>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</si>
  <si>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</si>
  <si>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</si>
  <si>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</si>
  <si>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</si>
  <si>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</si>
  <si>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</si>
  <si>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</si>
  <si>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</si>
  <si>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</si>
  <si>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</si>
  <si>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</si>
  <si>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</si>
  <si>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</si>
  <si>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</si>
  <si>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</si>
  <si>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</si>
  <si>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</si>
  <si>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</si>
  <si>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</si>
  <si>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</si>
  <si>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</si>
  <si>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</si>
  <si>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</si>
  <si>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</si>
  <si>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</si>
  <si>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</si>
  <si>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</si>
  <si>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</si>
  <si>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</si>
  <si>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</si>
  <si>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</si>
  <si>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</si>
  <si>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</si>
  <si>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</si>
  <si>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</si>
  <si>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</si>
  <si>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</si>
  <si>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</si>
  <si>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</si>
  <si>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</si>
  <si>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</si>
  <si>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</si>
  <si>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</si>
  <si>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</si>
  <si>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</si>
  <si>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</si>
  <si>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</si>
  <si>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</si>
  <si>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</si>
  <si>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</si>
  <si>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</si>
  <si>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</si>
  <si>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</si>
  <si>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</si>
  <si>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</si>
  <si>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</si>
  <si>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</si>
  <si>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</si>
  <si>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</si>
  <si>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</si>
  <si>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</si>
  <si>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</si>
  <si>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</si>
  <si>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</si>
  <si>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</si>
  <si>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</si>
  <si>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</si>
  <si>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</si>
  <si>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</si>
  <si>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</si>
  <si>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</si>
  <si>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</si>
  <si>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</si>
  <si>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</si>
  <si>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</si>
  <si>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</si>
  <si>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</si>
  <si>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</si>
  <si>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</si>
  <si>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</si>
  <si>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</si>
  <si>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</si>
  <si>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</si>
  <si>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</si>
  <si>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</si>
  <si>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</si>
  <si>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</si>
  <si>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</si>
  <si>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</si>
  <si>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</si>
  <si>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</si>
  <si>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</si>
  <si>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</si>
  <si>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</si>
  <si>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</si>
  <si>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</si>
  <si>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</si>
  <si>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</si>
  <si>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</si>
  <si>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</si>
  <si>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</si>
  <si>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</si>
  <si>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</si>
  <si>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</si>
  <si>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</si>
  <si>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</si>
  <si>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</si>
  <si>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</si>
  <si>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</si>
  <si>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</si>
  <si>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</si>
  <si>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</si>
  <si>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</si>
  <si>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</si>
  <si>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</si>
  <si>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</si>
  <si>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</si>
  <si>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</si>
  <si>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</si>
  <si>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</si>
  <si>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</si>
  <si>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</si>
  <si>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</si>
  <si>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</si>
  <si>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</si>
  <si>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</si>
  <si>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</si>
  <si>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</si>
  <si>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</si>
  <si>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</si>
  <si>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</si>
  <si>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</si>
  <si>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</si>
  <si>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</si>
  <si>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</si>
  <si>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</si>
  <si>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</si>
  <si>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</si>
  <si>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</si>
  <si>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</si>
  <si>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</si>
  <si>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</si>
  <si>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</si>
  <si>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</si>
  <si>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</si>
  <si>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</si>
  <si>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</si>
  <si>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</si>
  <si>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</si>
  <si>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</si>
  <si>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</si>
  <si>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</si>
  <si>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</si>
  <si>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</si>
  <si>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</si>
  <si>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</si>
  <si>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</si>
  <si>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</si>
  <si>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</si>
  <si>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</si>
  <si>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</si>
  <si>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</si>
  <si>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</si>
  <si>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</si>
  <si>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</si>
  <si>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</si>
  <si>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</si>
  <si>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</si>
  <si>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</si>
  <si>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</si>
  <si>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</si>
  <si>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</si>
  <si>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</si>
  <si>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</si>
  <si>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</si>
  <si>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</si>
  <si>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</si>
  <si>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</si>
  <si>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</si>
  <si>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</si>
  <si>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</si>
  <si>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</si>
  <si>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</si>
  <si>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</si>
  <si>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</si>
  <si>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</si>
  <si>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</si>
  <si>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</si>
  <si>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</si>
  <si>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</si>
  <si>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</si>
  <si>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</si>
  <si>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</si>
  <si>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</si>
  <si>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</si>
  <si>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</si>
  <si>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</si>
  <si>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</si>
  <si>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</si>
  <si>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</si>
  <si>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</si>
  <si>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</si>
  <si>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</si>
  <si>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</si>
  <si>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</si>
  <si>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</si>
  <si>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</si>
  <si>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</si>
  <si>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</si>
  <si>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</si>
  <si>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</si>
  <si>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</si>
  <si>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</si>
  <si>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</si>
  <si>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</si>
  <si>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</si>
  <si>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</si>
  <si>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</si>
  <si>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</si>
  <si>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</si>
  <si>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</si>
  <si>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</si>
  <si>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</si>
  <si>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</si>
  <si>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</si>
  <si>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</si>
  <si>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</si>
  <si>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</si>
  <si>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</si>
  <si>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</si>
  <si>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</si>
  <si>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</si>
  <si>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</si>
  <si>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</si>
  <si>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</si>
  <si>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</si>
  <si>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</si>
  <si>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</si>
  <si>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</si>
  <si>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</si>
  <si>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</si>
  <si>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</si>
  <si>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</si>
  <si>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</si>
  <si>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</si>
  <si>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</si>
  <si>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</si>
  <si>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</si>
  <si>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</si>
  <si>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</si>
  <si>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</si>
  <si>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</si>
  <si>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</si>
  <si>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</si>
  <si>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</si>
  <si>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</si>
  <si>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</si>
  <si>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</si>
  <si>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</si>
  <si>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</si>
  <si>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</si>
  <si>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</si>
  <si>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</si>
  <si>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</si>
  <si>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</si>
  <si>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</si>
  <si>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</si>
  <si>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</si>
  <si>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</si>
  <si>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</si>
  <si>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</si>
  <si>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</si>
  <si>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</si>
  <si>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</si>
  <si>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</si>
  <si>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</si>
  <si>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</si>
  <si>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</si>
  <si>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</si>
  <si>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</si>
  <si>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</si>
  <si>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</si>
  <si>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</si>
  <si>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</si>
  <si>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</si>
  <si>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</si>
  <si>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</si>
  <si>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</si>
  <si>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</si>
  <si>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</si>
  <si>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</si>
  <si>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</si>
  <si>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</si>
  <si>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</si>
  <si>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</si>
  <si>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</si>
  <si>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</si>
  <si>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</si>
  <si>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</si>
  <si>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</si>
  <si>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</si>
  <si>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</si>
  <si>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</si>
  <si>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</si>
  <si>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</si>
  <si>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</si>
  <si>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</si>
  <si>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</si>
  <si>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</si>
  <si>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</si>
  <si>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</si>
  <si>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</si>
  <si>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</si>
  <si>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</si>
  <si>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</si>
  <si>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</si>
  <si>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</si>
  <si>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</si>
  <si>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</si>
  <si>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</si>
  <si>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</si>
  <si>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</si>
  <si>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</si>
  <si>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</si>
  <si>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</si>
  <si>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</si>
  <si>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</si>
  <si>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</si>
  <si>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</si>
  <si>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</si>
  <si>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</si>
  <si>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</si>
  <si>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</si>
  <si>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</si>
  <si>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</si>
  <si>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</si>
  <si>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</si>
  <si>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</si>
  <si>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</si>
  <si>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</si>
  <si>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</si>
  <si>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</si>
  <si>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</si>
  <si>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</si>
  <si>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</si>
  <si>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</si>
  <si>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</si>
  <si>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</si>
  <si>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</si>
  <si>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</si>
  <si>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</si>
  <si>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</si>
  <si>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</si>
  <si>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</si>
  <si>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</si>
  <si>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</si>
  <si>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</si>
  <si>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</si>
  <si>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</si>
  <si>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</si>
  <si>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</si>
  <si>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</si>
  <si>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</si>
  <si>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</si>
  <si>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</si>
  <si>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</si>
  <si>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</si>
  <si>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</si>
  <si>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</si>
  <si>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</si>
  <si>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</si>
  <si>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</si>
  <si>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</si>
  <si>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</si>
  <si>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</si>
  <si>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</si>
  <si>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</si>
  <si>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</si>
  <si>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</si>
  <si>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</si>
  <si>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</si>
  <si>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</si>
  <si>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</si>
  <si>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</si>
  <si>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</si>
  <si>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</si>
  <si>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</si>
  <si>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</si>
  <si>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</si>
  <si>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</si>
  <si>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</si>
  <si>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</si>
  <si>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</si>
  <si>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</si>
  <si>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</si>
  <si>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</si>
  <si>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</si>
  <si>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</si>
  <si>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</si>
  <si>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</si>
  <si>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</si>
  <si>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</si>
  <si>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</si>
  <si>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</si>
  <si>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</si>
  <si>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</si>
  <si>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</si>
  <si>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</si>
  <si>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</si>
  <si>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</si>
  <si>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</si>
  <si>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</si>
  <si>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</si>
  <si>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</si>
  <si>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</si>
  <si>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</si>
  <si>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</si>
  <si>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</si>
  <si>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</si>
  <si>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</si>
  <si>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</si>
  <si>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</si>
  <si>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</si>
  <si>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</si>
  <si>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</si>
  <si>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</si>
  <si>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</si>
  <si>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</si>
  <si>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</si>
  <si>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</si>
  <si>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</si>
  <si>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</si>
  <si>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</si>
  <si>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</si>
  <si>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</si>
  <si>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</si>
  <si>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</si>
  <si>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</si>
  <si>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</si>
  <si>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</si>
  <si>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</si>
  <si>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</si>
  <si>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</si>
  <si>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</si>
  <si>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</si>
  <si>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</si>
  <si>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</si>
  <si>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</si>
  <si>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</si>
  <si>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</si>
  <si>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</si>
  <si>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</si>
  <si>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</si>
  <si>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</si>
  <si>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</si>
  <si>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</si>
  <si>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</si>
  <si>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</si>
  <si>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</si>
  <si>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</si>
  <si>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</si>
  <si>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</si>
  <si>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</si>
  <si>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</si>
  <si>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</si>
  <si>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</si>
  <si>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</si>
  <si>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</si>
  <si>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</si>
  <si>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</si>
  <si>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</si>
  <si>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</si>
  <si>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</si>
  <si>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</si>
  <si>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</si>
  <si>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</si>
  <si>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</si>
  <si>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</si>
  <si>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</si>
  <si>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</si>
  <si>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</si>
  <si>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</si>
  <si>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</si>
  <si>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</si>
  <si>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</si>
  <si>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</si>
  <si>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</si>
  <si>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</si>
  <si>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</si>
  <si>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</si>
  <si>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</si>
  <si>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</si>
  <si>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</si>
  <si>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</si>
  <si>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</si>
  <si>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</si>
  <si>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</si>
  <si>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</si>
  <si>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</si>
  <si>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</si>
  <si>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</si>
  <si>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</si>
  <si>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</si>
  <si>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</si>
  <si>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</si>
  <si>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</si>
  <si>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</si>
  <si>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</si>
  <si>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</si>
  <si>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</si>
  <si>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</si>
  <si>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</si>
  <si>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</si>
  <si>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</si>
  <si>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</si>
  <si>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</si>
  <si>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</si>
  <si>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</si>
  <si>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</si>
  <si>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</si>
  <si>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</si>
  <si>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</si>
  <si>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</si>
  <si>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</si>
  <si>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</si>
  <si>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</si>
  <si>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</si>
  <si>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</si>
  <si>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</si>
  <si>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</si>
  <si>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</si>
  <si>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</si>
  <si>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</si>
  <si>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</si>
  <si>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</si>
  <si>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</si>
  <si>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</si>
  <si>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</si>
  <si>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</si>
  <si>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</si>
  <si>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</si>
  <si>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</si>
  <si>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</si>
  <si>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</si>
  <si>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</si>
  <si>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</si>
  <si>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</si>
  <si>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</si>
  <si>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</si>
  <si>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</si>
  <si>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</si>
  <si>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</si>
  <si>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</si>
  <si>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</si>
  <si>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</si>
  <si>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</si>
  <si>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</si>
  <si>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</si>
  <si>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</si>
  <si>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</si>
  <si>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</si>
  <si>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</si>
  <si>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</si>
  <si>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</si>
  <si>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</si>
  <si>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</si>
  <si>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</si>
  <si>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</si>
  <si>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</si>
  <si>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</si>
  <si>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</si>
  <si>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</si>
  <si>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</si>
  <si>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</si>
  <si>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</si>
  <si>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</si>
  <si>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</si>
  <si>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</si>
  <si>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</si>
  <si>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</si>
  <si>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</si>
  <si>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</si>
  <si>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</si>
  <si>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</si>
  <si>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</si>
  <si>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</si>
  <si>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</si>
  <si>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</si>
  <si>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</si>
  <si>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</si>
  <si>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</si>
  <si>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</si>
  <si>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</si>
  <si>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</si>
  <si>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</si>
  <si>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</si>
  <si>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</si>
  <si>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</si>
  <si>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</si>
  <si>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</si>
  <si>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</si>
  <si>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</si>
  <si>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</si>
  <si>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</si>
  <si>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</si>
  <si>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</si>
  <si>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</si>
  <si>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</si>
  <si>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</si>
  <si>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</si>
  <si>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</si>
  <si>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</si>
  <si>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</si>
  <si>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</si>
  <si>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</si>
  <si>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</si>
  <si>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</si>
  <si>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</si>
  <si>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</si>
  <si>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</si>
  <si>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</si>
  <si>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</si>
  <si>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</si>
  <si>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</si>
  <si>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</si>
  <si>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</si>
  <si>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</si>
  <si>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</si>
  <si>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</si>
  <si>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</si>
  <si>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</si>
  <si>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</si>
  <si>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</si>
  <si>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</si>
  <si>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</si>
  <si>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</si>
  <si>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</si>
  <si>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</si>
  <si>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</si>
  <si>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</si>
  <si>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</si>
  <si>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</si>
  <si>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</si>
  <si>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</si>
  <si>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</si>
  <si>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</si>
  <si>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</si>
  <si>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</si>
  <si>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</si>
  <si>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</si>
  <si>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</si>
  <si>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</si>
  <si>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</si>
  <si>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</si>
  <si>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</si>
  <si>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</si>
  <si>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</si>
  <si>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</si>
  <si>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</si>
  <si>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</si>
  <si>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</si>
  <si>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</si>
  <si>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</si>
  <si>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</si>
  <si>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</si>
  <si>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</si>
  <si>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</si>
  <si>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</si>
  <si>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</si>
  <si>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</si>
  <si>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</si>
  <si>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</si>
  <si>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</si>
  <si>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</si>
  <si>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</si>
  <si>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</si>
  <si>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</si>
  <si>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</si>
  <si>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</si>
  <si>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</si>
  <si>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</si>
  <si>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</si>
  <si>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</si>
  <si>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</si>
  <si>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</si>
  <si>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</si>
  <si>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</si>
  <si>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</si>
  <si>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</si>
  <si>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</si>
  <si>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</si>
  <si>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</si>
  <si>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</si>
  <si>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</si>
  <si>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</si>
  <si>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</si>
  <si>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</si>
  <si>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</si>
  <si>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</si>
  <si>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</si>
  <si>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</si>
  <si>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</si>
  <si>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</si>
  <si>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</si>
  <si>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</si>
  <si>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</si>
  <si>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</si>
  <si>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</si>
  <si>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</si>
  <si>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</si>
  <si>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</si>
  <si>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</si>
  <si>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</si>
  <si>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</si>
  <si>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</si>
  <si>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</si>
  <si>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</si>
  <si>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</si>
  <si>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</si>
  <si>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</si>
  <si>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</si>
  <si>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</si>
  <si>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</si>
  <si>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</si>
  <si>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</si>
  <si>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</si>
  <si>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</si>
  <si>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</si>
  <si>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</si>
  <si>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</si>
  <si>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</si>
  <si>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</si>
  <si>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</si>
  <si>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</si>
  <si>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</si>
  <si>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</si>
  <si>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</si>
  <si>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</si>
  <si>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</si>
  <si>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</si>
  <si>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</si>
  <si>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</si>
  <si>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</si>
  <si>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</si>
  <si>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</si>
  <si>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</si>
  <si>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</si>
  <si>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</si>
  <si>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</si>
  <si>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</si>
  <si>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</si>
  <si>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</si>
  <si>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</si>
  <si>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</si>
  <si>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</si>
  <si>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</si>
  <si>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</si>
  <si>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</si>
  <si>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</si>
  <si>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</si>
  <si>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</si>
  <si>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</si>
  <si>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</si>
  <si>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</si>
  <si>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</si>
  <si>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</si>
  <si>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</si>
  <si>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</si>
  <si>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</si>
  <si>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</si>
  <si>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</si>
  <si>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</si>
  <si>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</si>
  <si>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</si>
  <si>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</si>
  <si>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</si>
  <si>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</si>
  <si>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</si>
  <si>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</si>
  <si>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</si>
  <si>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</si>
  <si>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</si>
  <si>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</si>
  <si>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</si>
  <si>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</si>
  <si>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</si>
  <si>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</si>
  <si>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</si>
  <si>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</si>
  <si>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</si>
  <si>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</si>
  <si>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</si>
  <si>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</si>
  <si>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</si>
  <si>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</si>
  <si>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</si>
  <si>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</si>
  <si>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</si>
  <si>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</si>
  <si>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</si>
  <si>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</si>
  <si>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</si>
  <si>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</si>
  <si>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</si>
  <si>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</si>
  <si>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</si>
  <si>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</si>
  <si>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</si>
  <si>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</si>
  <si>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</si>
  <si>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</si>
  <si>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</si>
  <si>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</si>
  <si>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</si>
  <si>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</si>
  <si>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</si>
  <si>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</si>
  <si>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</si>
  <si>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</si>
  <si>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</si>
  <si>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</si>
  <si>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</si>
  <si>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</si>
  <si>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</si>
  <si>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</si>
  <si>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</si>
  <si>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</si>
  <si>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</si>
  <si>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</si>
  <si>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</si>
  <si>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</si>
  <si>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</si>
  <si>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</si>
  <si>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</si>
  <si>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</si>
  <si>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</si>
  <si>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</si>
  <si>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</si>
  <si>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</si>
  <si>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</si>
  <si>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</si>
  <si>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</si>
  <si>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</si>
  <si>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</si>
  <si>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</si>
  <si>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</si>
  <si>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</si>
  <si>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</si>
  <si>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</si>
  <si>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</si>
  <si>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</si>
  <si>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</si>
  <si>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</si>
  <si>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</si>
  <si>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</si>
  <si>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</si>
  <si>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</si>
  <si>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</si>
  <si>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</si>
  <si>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</si>
  <si>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</si>
  <si>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</si>
  <si>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</si>
  <si>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</si>
  <si>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</si>
  <si>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</si>
  <si>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</si>
  <si>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</si>
  <si>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</si>
  <si>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</si>
  <si>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</si>
  <si>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</si>
  <si>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</si>
  <si>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</si>
  <si>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</si>
  <si>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</si>
  <si>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</si>
  <si>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</si>
  <si>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</si>
  <si>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</si>
  <si>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</si>
  <si>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</si>
  <si>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</si>
  <si>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</si>
  <si>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</si>
  <si>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</si>
  <si>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</si>
  <si>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</si>
  <si>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</si>
  <si>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</si>
  <si>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</si>
  <si>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</si>
  <si>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</si>
  <si>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</si>
  <si>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</si>
  <si>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</si>
  <si>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</si>
  <si>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</si>
  <si>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</si>
  <si>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</si>
  <si>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</si>
  <si>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</si>
  <si>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</si>
  <si>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</si>
  <si>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</si>
  <si>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</si>
  <si>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</si>
  <si>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</si>
  <si>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</si>
  <si>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</si>
  <si>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</si>
  <si>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</si>
  <si>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</si>
  <si>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</si>
  <si>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</si>
  <si>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</si>
  <si>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</si>
  <si>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</si>
  <si>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</si>
  <si>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</si>
  <si>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</si>
  <si>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</si>
  <si>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</si>
  <si>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</si>
  <si>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</si>
  <si>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</si>
  <si>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</si>
  <si>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</si>
  <si>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</si>
  <si>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</si>
  <si>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</si>
  <si>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</si>
  <si>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</si>
  <si>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</si>
  <si>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</si>
  <si>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</si>
  <si>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</si>
  <si>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</si>
  <si>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</si>
  <si>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</si>
  <si>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</si>
  <si>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</si>
  <si>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</si>
  <si>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</si>
  <si>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</si>
  <si>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</si>
  <si>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</si>
  <si>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</si>
  <si>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</si>
  <si>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</si>
  <si>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</si>
  <si>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</si>
  <si>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</si>
  <si>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</si>
  <si>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</si>
  <si>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</si>
  <si>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</si>
  <si>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</si>
  <si>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</si>
  <si>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</si>
  <si>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</si>
  <si>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</si>
  <si>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</si>
  <si>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</si>
  <si>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</si>
  <si>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</si>
  <si>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</si>
  <si>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</si>
  <si>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</si>
  <si>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</si>
  <si>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</si>
  <si>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</si>
  <si>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</si>
  <si>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</si>
  <si>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</si>
  <si>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</si>
  <si>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</si>
  <si>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</si>
  <si>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</si>
  <si>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</si>
  <si>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</si>
  <si>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</si>
  <si>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</si>
  <si>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</si>
  <si>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</si>
  <si>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</si>
  <si>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</si>
  <si>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</si>
  <si>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</si>
  <si>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</si>
  <si>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</si>
  <si>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</si>
  <si>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</si>
  <si>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</si>
  <si>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</si>
  <si>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</si>
  <si>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</si>
  <si>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</si>
  <si>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</si>
  <si>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</si>
  <si>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</si>
  <si>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</si>
  <si>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</si>
  <si>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</si>
  <si>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</si>
  <si>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</si>
  <si>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</si>
  <si>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</si>
  <si>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</si>
  <si>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</si>
  <si>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</si>
  <si>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</si>
  <si>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</si>
  <si>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</si>
  <si>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</si>
  <si>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</si>
  <si>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</si>
  <si>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</si>
  <si>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</si>
  <si>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</si>
  <si>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</si>
  <si>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</si>
  <si>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</si>
  <si>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</si>
  <si>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</si>
  <si>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</si>
  <si>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</si>
  <si>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</si>
  <si>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</si>
  <si>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</si>
  <si>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</si>
  <si>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</si>
  <si>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</si>
  <si>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</si>
  <si>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</si>
  <si>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</si>
  <si>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</si>
  <si>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</si>
  <si>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</si>
  <si>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</si>
  <si>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</si>
  <si>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</si>
  <si>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</si>
  <si>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</si>
  <si>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</si>
  <si>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</si>
  <si>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</si>
  <si>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</si>
  <si>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</si>
  <si>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</si>
  <si>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</si>
  <si>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</si>
  <si>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</si>
  <si>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</si>
  <si>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</si>
  <si>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</si>
  <si>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</si>
  <si>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</si>
  <si>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</si>
  <si>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</si>
  <si>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</si>
  <si>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</si>
  <si>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</si>
  <si>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</si>
  <si>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</si>
  <si>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</si>
  <si>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</si>
  <si>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</si>
  <si>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</si>
  <si>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</si>
  <si>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</si>
  <si>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</si>
  <si>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</si>
  <si>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</si>
  <si>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</si>
  <si>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</si>
  <si>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</si>
  <si>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</si>
  <si>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</si>
  <si>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</si>
  <si>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</si>
  <si>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</si>
  <si>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</si>
  <si>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</si>
  <si>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</si>
  <si>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</si>
  <si>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</si>
  <si>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</si>
  <si>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</si>
  <si>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</si>
  <si>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</si>
  <si>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</si>
  <si>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</si>
  <si>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</si>
  <si>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</si>
  <si>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</si>
  <si>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</si>
  <si>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</si>
  <si>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</si>
  <si>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</si>
  <si>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</si>
  <si>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</si>
  <si>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</si>
  <si>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</si>
  <si>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</si>
  <si>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</si>
  <si>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</si>
  <si>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</si>
  <si>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</si>
  <si>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</si>
  <si>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</si>
  <si>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</si>
  <si>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</si>
  <si>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</si>
  <si>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</si>
  <si>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</si>
  <si>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</si>
  <si>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</si>
  <si>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</si>
  <si>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</si>
  <si>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</si>
  <si>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</si>
  <si>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</si>
  <si>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</si>
  <si>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</si>
  <si>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</si>
  <si>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</si>
  <si>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</si>
  <si>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</si>
  <si>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</si>
  <si>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</si>
  <si>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</si>
  <si>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</si>
  <si>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</si>
  <si>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</si>
  <si>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</si>
  <si>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</si>
  <si>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</si>
  <si>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</si>
  <si>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</si>
  <si>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</si>
  <si>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</si>
  <si>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</si>
  <si>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</si>
  <si>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</si>
  <si>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</si>
  <si>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</si>
  <si>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</si>
  <si>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</si>
  <si>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</si>
  <si>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</si>
  <si>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</si>
  <si>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</si>
  <si>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</si>
  <si>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</si>
  <si>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</si>
  <si>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</si>
  <si>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</si>
  <si>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</si>
  <si>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</si>
  <si>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</si>
  <si>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</si>
  <si>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</si>
  <si>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</si>
  <si>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</si>
  <si>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</si>
  <si>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</si>
  <si>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</si>
  <si>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</si>
  <si>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</si>
  <si>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</si>
  <si>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</si>
  <si>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</si>
  <si>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</si>
  <si>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</si>
  <si>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</si>
  <si>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</si>
  <si>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</si>
  <si>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</si>
  <si>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</si>
  <si>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</si>
  <si>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</si>
  <si>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</si>
  <si>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</si>
  <si>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</si>
  <si>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</si>
  <si>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</si>
  <si>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</si>
  <si>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</si>
  <si>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</si>
  <si>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</si>
  <si>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</si>
  <si>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</si>
  <si>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</si>
  <si>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</si>
  <si>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</si>
  <si>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</si>
  <si>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</si>
  <si>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</si>
  <si>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</si>
  <si>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</si>
  <si>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</si>
  <si>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</si>
  <si>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</si>
  <si>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</si>
  <si>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</si>
  <si>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</si>
  <si>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</si>
  <si>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</si>
  <si>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</si>
  <si>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</si>
  <si>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</si>
  <si>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</si>
  <si>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</si>
  <si>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</si>
  <si>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</si>
  <si>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</si>
  <si>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</si>
  <si>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</si>
  <si>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</si>
  <si>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</si>
  <si>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</si>
  <si>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</si>
  <si>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</si>
  <si>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</si>
  <si>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</si>
  <si>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</si>
  <si>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</si>
  <si>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</si>
  <si>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</si>
  <si>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</si>
  <si>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</si>
  <si>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</si>
  <si>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</si>
  <si>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</si>
  <si>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</si>
  <si>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</si>
  <si>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</si>
  <si>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</si>
  <si>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</si>
  <si>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</si>
  <si>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</si>
  <si>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</si>
  <si>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</si>
  <si>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</si>
  <si>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</si>
  <si>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</si>
  <si>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</si>
  <si>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</si>
  <si>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</si>
  <si>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</si>
  <si>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</si>
  <si>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</si>
  <si>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</si>
  <si>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</si>
  <si>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</si>
  <si>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</si>
  <si>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</si>
  <si>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</si>
  <si>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</si>
  <si>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</si>
  <si>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</si>
  <si>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</si>
  <si>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</si>
  <si>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</si>
  <si>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</si>
  <si>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</si>
  <si>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</si>
  <si>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</si>
  <si>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</si>
  <si>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</si>
  <si>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</si>
  <si>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</si>
  <si>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</si>
  <si>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</si>
  <si>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</si>
  <si>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</si>
  <si>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</si>
  <si>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</si>
  <si>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</si>
  <si>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</si>
  <si>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</si>
  <si>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</si>
  <si>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</si>
  <si>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</si>
  <si>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</si>
  <si>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</si>
  <si>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</si>
  <si>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</si>
  <si>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</si>
  <si>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</si>
  <si>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</si>
  <si>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</si>
  <si>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</si>
  <si>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</si>
  <si>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</si>
  <si>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</si>
  <si>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</si>
  <si>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</si>
  <si>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</si>
  <si>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</si>
  <si>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</si>
  <si>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</si>
  <si>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</si>
  <si>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</si>
  <si>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</si>
  <si>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</si>
  <si>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</si>
  <si>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</si>
  <si>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</si>
  <si>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</si>
  <si>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</si>
  <si>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</si>
  <si>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</si>
  <si>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</si>
  <si>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</si>
  <si>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</si>
  <si>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</si>
  <si>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</si>
  <si>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</si>
  <si>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</si>
  <si>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</si>
  <si>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</si>
  <si>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</si>
  <si>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</si>
  <si>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</si>
  <si>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</si>
  <si>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</si>
  <si>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</si>
  <si>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</si>
  <si>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</si>
  <si>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</si>
  <si>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</si>
  <si>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</si>
  <si>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</si>
  <si>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</si>
  <si>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</si>
  <si>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</si>
  <si>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</si>
  <si>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</si>
  <si>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</si>
  <si>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</si>
  <si>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</si>
  <si>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</si>
  <si>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</si>
  <si>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</si>
  <si>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</si>
  <si>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</si>
  <si>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</si>
  <si>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</si>
  <si>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</si>
  <si>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</si>
  <si>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</si>
  <si>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</si>
  <si>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</si>
  <si>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</si>
  <si>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</si>
  <si>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</si>
  <si>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</si>
  <si>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</si>
  <si>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</si>
  <si>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</si>
  <si>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</si>
  <si>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</si>
  <si>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</si>
  <si>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</si>
  <si>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</si>
  <si>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</si>
  <si>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</si>
  <si>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</si>
  <si>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</si>
  <si>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</si>
  <si>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</si>
  <si>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</si>
  <si>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</si>
  <si>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</si>
  <si>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</si>
  <si>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</si>
  <si>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</si>
  <si>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</si>
  <si>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</si>
  <si>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</si>
  <si>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</si>
  <si>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</si>
  <si>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</si>
  <si>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</si>
  <si>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</si>
  <si>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</si>
  <si>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</si>
  <si>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</si>
  <si>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</si>
  <si>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</si>
  <si>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</si>
  <si>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</si>
  <si>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</si>
  <si>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</si>
  <si>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</si>
  <si>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</si>
  <si>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</si>
  <si>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</si>
  <si>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</si>
  <si>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</si>
  <si>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</si>
  <si>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</si>
  <si>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</si>
  <si>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</si>
  <si>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</si>
  <si>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</si>
  <si>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</si>
  <si>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</si>
  <si>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</si>
  <si>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</si>
  <si>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</si>
  <si>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</si>
  <si>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</si>
  <si>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</si>
  <si>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</si>
  <si>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</si>
  <si>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</si>
  <si>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</si>
  <si>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</si>
  <si>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</si>
  <si>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</si>
  <si>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</si>
  <si>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</si>
  <si>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</si>
  <si>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</si>
  <si>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</si>
  <si>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</si>
  <si>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</si>
  <si>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</si>
  <si>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</si>
  <si>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</si>
  <si>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</si>
  <si>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</si>
  <si>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</si>
  <si>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</si>
  <si>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</si>
  <si>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</si>
  <si>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</si>
  <si>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</si>
  <si>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</si>
  <si>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</si>
  <si>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</si>
  <si>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</si>
  <si>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</si>
  <si>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</si>
  <si>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</si>
  <si>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</si>
  <si>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</si>
  <si>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</si>
  <si>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</si>
  <si>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</si>
  <si>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</si>
  <si>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</si>
  <si>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</si>
  <si>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</si>
  <si>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</si>
  <si>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</si>
  <si>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</si>
  <si>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</si>
  <si>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</si>
  <si>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</si>
  <si>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</si>
  <si>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</si>
  <si>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</si>
  <si>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</si>
  <si>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</si>
  <si>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</si>
  <si>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</si>
  <si>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</si>
  <si>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</si>
  <si>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</si>
  <si>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</si>
  <si>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</si>
  <si>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</si>
  <si>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</si>
  <si>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</si>
  <si>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</si>
  <si>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</si>
  <si>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</si>
  <si>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</si>
  <si>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</si>
  <si>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</si>
  <si>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</si>
  <si>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</si>
  <si>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</si>
  <si>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</si>
  <si>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</si>
  <si>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</si>
  <si>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</si>
  <si>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</si>
  <si>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</si>
  <si>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</si>
  <si>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</si>
  <si>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</si>
  <si>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</si>
  <si>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</si>
  <si>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</si>
  <si>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</si>
  <si>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</si>
  <si>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</si>
  <si>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</si>
  <si>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</si>
  <si>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</si>
  <si>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</si>
  <si>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</si>
  <si>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</si>
  <si>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</si>
  <si>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</si>
  <si>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</si>
  <si>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</si>
  <si>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</si>
  <si>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</si>
  <si>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</si>
  <si>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</si>
  <si>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</si>
  <si>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</si>
  <si>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</si>
  <si>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</si>
  <si>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</si>
  <si>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</si>
  <si>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</si>
  <si>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</si>
  <si>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</si>
  <si>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</si>
  <si>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</si>
  <si>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</si>
  <si>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</si>
  <si>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</si>
  <si>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</si>
  <si>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</si>
  <si>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</si>
  <si>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</si>
  <si>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</si>
  <si>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</si>
  <si>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</si>
  <si>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</si>
  <si>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</si>
  <si>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</si>
  <si>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</si>
  <si>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</si>
  <si>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</si>
  <si>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</si>
  <si>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</si>
  <si>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</si>
  <si>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</si>
  <si>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</si>
  <si>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</si>
  <si>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</si>
  <si>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</si>
  <si>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</si>
  <si>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</si>
  <si>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</si>
  <si>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</si>
  <si>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</si>
  <si>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</si>
  <si>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</si>
  <si>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</si>
  <si>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</si>
  <si>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</si>
  <si>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</si>
  <si>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</si>
  <si>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</si>
  <si>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</si>
  <si>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</si>
  <si>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</si>
  <si>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</si>
  <si>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</si>
  <si>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</si>
  <si>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</si>
  <si>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</si>
  <si>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</si>
  <si>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</si>
  <si>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</si>
  <si>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</si>
  <si>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</si>
  <si>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</si>
  <si>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</si>
  <si>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</si>
  <si>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</si>
  <si>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</si>
  <si>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</si>
  <si>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</si>
  <si>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</si>
  <si>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</si>
  <si>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</si>
  <si>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</si>
  <si>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</si>
  <si>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</si>
  <si>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</si>
  <si>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</si>
  <si>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</si>
  <si>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</si>
  <si>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</si>
  <si>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</si>
  <si>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</si>
  <si>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</si>
  <si>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</si>
  <si>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</si>
  <si>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</si>
  <si>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</si>
  <si>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</si>
  <si>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</si>
  <si>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</si>
  <si>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</si>
  <si>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</si>
  <si>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</si>
  <si>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</si>
  <si>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</si>
  <si>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</si>
  <si>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</si>
  <si>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</si>
  <si>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</si>
  <si>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</si>
  <si>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</si>
  <si>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</si>
  <si>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</si>
  <si>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</si>
  <si>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</si>
  <si>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</si>
  <si>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</si>
  <si>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</si>
  <si>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</si>
  <si>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</si>
  <si>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</si>
  <si>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</si>
  <si>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</si>
  <si>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</si>
  <si>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</si>
  <si>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</si>
  <si>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</si>
  <si>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</si>
  <si>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</si>
  <si>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</si>
  <si>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</si>
  <si>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</si>
  <si>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</si>
  <si>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</si>
  <si>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</si>
  <si>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</si>
  <si>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</si>
  <si>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</si>
  <si>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</si>
  <si>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</si>
  <si>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</si>
  <si>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</si>
  <si>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</si>
  <si>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</si>
  <si>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</si>
  <si>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</si>
  <si>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</si>
  <si>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</si>
  <si>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</si>
  <si>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</si>
  <si>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</si>
  <si>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</si>
  <si>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</si>
  <si>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</si>
  <si>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</si>
  <si>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</si>
  <si>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</si>
  <si>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</si>
  <si>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</si>
  <si>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</si>
  <si>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</si>
  <si>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</si>
  <si>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</si>
  <si>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</si>
  <si>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</si>
  <si>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</si>
  <si>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</si>
  <si>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</si>
  <si>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</si>
  <si>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</si>
  <si>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</si>
  <si>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</si>
  <si>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</si>
  <si>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</si>
  <si>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</si>
  <si>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</si>
  <si>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</si>
  <si>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</si>
  <si>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</si>
  <si>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</si>
  <si>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</si>
  <si>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</si>
  <si>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</si>
  <si>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</si>
  <si>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</si>
  <si>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</si>
  <si>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</si>
  <si>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</si>
  <si>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</si>
  <si>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</si>
  <si>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</si>
  <si>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</si>
  <si>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</si>
  <si>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</si>
  <si>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</si>
  <si>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</si>
  <si>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</si>
  <si>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</si>
  <si>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</si>
  <si>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</si>
  <si>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</si>
  <si>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</si>
  <si>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</si>
  <si>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</si>
  <si>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</si>
  <si>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</si>
  <si>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</si>
  <si>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</si>
  <si>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</si>
  <si>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</si>
  <si>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</si>
  <si>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</si>
  <si>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</si>
  <si>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</si>
  <si>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</si>
  <si>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</si>
  <si>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</si>
  <si>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</si>
  <si>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</si>
  <si>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</si>
  <si>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</si>
  <si>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</si>
  <si>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</si>
  <si>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</si>
  <si>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</si>
  <si>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</si>
  <si>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</si>
  <si>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</si>
  <si>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</si>
  <si>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</si>
  <si>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</si>
  <si>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</si>
  <si>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</si>
  <si>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</si>
  <si>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</si>
  <si>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</si>
  <si>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</si>
  <si>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</si>
  <si>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</si>
  <si>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</si>
  <si>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</si>
  <si>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</si>
  <si>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</si>
  <si>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</si>
  <si>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</si>
  <si>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</si>
  <si>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</si>
  <si>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</si>
  <si>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</si>
  <si>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</si>
  <si>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</si>
  <si>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</si>
  <si>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</si>
  <si>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</si>
  <si>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</si>
  <si>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</si>
  <si>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</si>
  <si>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</si>
  <si>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</si>
  <si>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</si>
  <si>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</si>
  <si>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</si>
  <si>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</si>
  <si>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</si>
  <si>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</si>
  <si>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</si>
  <si>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</si>
  <si>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</si>
  <si>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</si>
  <si>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</si>
  <si>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</si>
  <si>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</si>
  <si>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</si>
  <si>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</si>
  <si>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</si>
  <si>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</si>
  <si>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</si>
  <si>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</si>
  <si>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</si>
  <si>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</si>
  <si>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</si>
  <si>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</si>
  <si>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</si>
  <si>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</si>
  <si>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</si>
  <si>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</si>
  <si>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</si>
  <si>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</si>
  <si>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</si>
  <si>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</si>
  <si>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</si>
  <si>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</si>
  <si>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</si>
  <si>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</si>
  <si>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</si>
  <si>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</si>
  <si>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</si>
  <si>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</si>
  <si>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</si>
  <si>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</si>
  <si>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</si>
  <si>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</si>
  <si>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</si>
  <si>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</si>
  <si>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</si>
  <si>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</si>
  <si>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</si>
  <si>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</si>
  <si>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</si>
  <si>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</si>
  <si>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</si>
  <si>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</si>
  <si>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</si>
  <si>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</si>
  <si>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</si>
  <si>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</si>
  <si>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</si>
  <si>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</si>
  <si>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</si>
  <si>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</si>
  <si>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</si>
  <si>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</si>
  <si>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</si>
  <si>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</si>
  <si>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</si>
  <si>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</si>
  <si>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</si>
  <si>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</si>
  <si>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</si>
  <si>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</si>
  <si>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</si>
  <si>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</si>
  <si>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</si>
  <si>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</si>
  <si>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</si>
  <si>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</si>
  <si>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</si>
  <si>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</si>
  <si>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</si>
  <si>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</si>
  <si>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</si>
  <si>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</si>
  <si>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</si>
  <si>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</si>
  <si>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</si>
  <si>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</si>
  <si>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</si>
  <si>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</si>
  <si>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</si>
  <si>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</si>
  <si>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</si>
  <si>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</si>
  <si>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</si>
  <si>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</si>
  <si>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</si>
  <si>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</si>
  <si>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</si>
  <si>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</si>
  <si>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</si>
  <si>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</si>
  <si>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</si>
  <si>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</si>
  <si>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</si>
  <si>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</si>
  <si>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</si>
  <si>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</si>
  <si>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</si>
  <si>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</si>
  <si>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</si>
  <si>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</si>
  <si>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</si>
  <si>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</si>
  <si>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</si>
  <si>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</si>
  <si>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</si>
  <si>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</si>
  <si>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</si>
  <si>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</si>
  <si>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</si>
  <si>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</si>
  <si>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</si>
  <si>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</si>
  <si>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</si>
  <si>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</si>
  <si>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</si>
  <si>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</si>
  <si>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</si>
  <si>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</si>
  <si>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</si>
  <si>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</si>
  <si>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</si>
  <si>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</si>
  <si>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</si>
  <si>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</si>
  <si>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</si>
  <si>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</si>
  <si>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</si>
  <si>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</si>
  <si>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</si>
  <si>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</si>
  <si>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</si>
  <si>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</si>
  <si>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</si>
  <si>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</si>
  <si>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</si>
  <si>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</si>
  <si>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</si>
  <si>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</si>
  <si>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</si>
  <si>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</si>
  <si>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</si>
  <si>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</si>
  <si>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</si>
  <si>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</si>
  <si>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</si>
  <si>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</si>
  <si>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</si>
  <si>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</si>
  <si>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</si>
  <si>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</si>
  <si>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</si>
  <si>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</si>
  <si>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</si>
  <si>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</si>
  <si>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</si>
  <si>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</si>
  <si>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</si>
  <si>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</si>
  <si>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</si>
  <si>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</si>
  <si>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</si>
  <si>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</si>
  <si>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</si>
  <si>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</si>
  <si>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</si>
  <si>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</si>
  <si>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</si>
  <si>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</si>
  <si>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</si>
  <si>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</si>
  <si>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</si>
  <si>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</si>
  <si>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</si>
  <si>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</si>
  <si>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</si>
  <si>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</si>
  <si>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</si>
  <si>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</si>
  <si>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</si>
  <si>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</si>
  <si>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</si>
  <si>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</si>
  <si>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</si>
  <si>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</si>
  <si>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</si>
  <si>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</si>
  <si>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</si>
  <si>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</si>
  <si>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</si>
  <si>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</si>
  <si>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</si>
  <si>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</si>
  <si>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</si>
  <si>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</si>
  <si>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</si>
  <si>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</si>
  <si>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</si>
  <si>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</si>
  <si>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</si>
  <si>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</si>
  <si>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</si>
  <si>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</si>
  <si>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</si>
  <si>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</si>
  <si>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</si>
  <si>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</si>
  <si>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</si>
  <si>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</si>
  <si>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</si>
  <si>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</si>
  <si>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</si>
  <si>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</si>
  <si>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</si>
  <si>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</si>
  <si>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</si>
  <si>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</si>
  <si>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</si>
  <si>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</si>
  <si>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</si>
  <si>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</si>
  <si>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</si>
  <si>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</si>
  <si>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</si>
  <si>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</si>
  <si>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</si>
  <si>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</si>
  <si>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</si>
  <si>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</si>
  <si>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</si>
  <si>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</si>
  <si>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</si>
  <si>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</si>
  <si>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</si>
  <si>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</si>
  <si>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</si>
  <si>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</si>
  <si>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</si>
  <si>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</si>
  <si>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</si>
  <si>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</si>
  <si>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</si>
  <si>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</si>
  <si>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</si>
  <si>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</si>
  <si>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</si>
  <si>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</si>
  <si>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</si>
  <si>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</si>
  <si>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</si>
  <si>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</si>
  <si>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</si>
  <si>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</si>
  <si>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</si>
  <si>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</si>
  <si>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</si>
  <si>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</si>
  <si>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</si>
  <si>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</si>
  <si>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</si>
  <si>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</si>
  <si>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</si>
  <si>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</si>
  <si>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</si>
  <si>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</si>
  <si>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</si>
  <si>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</si>
  <si>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</si>
  <si>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</si>
  <si>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</si>
  <si>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</si>
  <si>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</si>
  <si>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</si>
  <si>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</si>
  <si>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</si>
  <si>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</si>
  <si>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</si>
  <si>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</si>
  <si>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</si>
  <si>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</si>
  <si>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</si>
  <si>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</si>
  <si>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</si>
  <si>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</si>
  <si>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</si>
  <si>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</si>
  <si>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</si>
  <si>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</si>
  <si>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</si>
  <si>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</si>
  <si>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</si>
  <si>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</si>
  <si>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</si>
  <si>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</si>
  <si>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</si>
  <si>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</si>
  <si>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</si>
  <si>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</si>
  <si>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</si>
  <si>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</si>
  <si>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</si>
  <si>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</si>
  <si>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</si>
  <si>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</si>
  <si>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</si>
  <si>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</si>
  <si>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</si>
  <si>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</si>
  <si>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</si>
  <si>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</si>
  <si>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</si>
  <si>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</si>
  <si>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</si>
  <si>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</si>
  <si>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</si>
  <si>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</si>
  <si>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</si>
  <si>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</si>
  <si>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</si>
  <si>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</si>
  <si>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</si>
  <si>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</si>
  <si>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</si>
  <si>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</si>
  <si>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</si>
  <si>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</si>
  <si>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</si>
  <si>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</si>
  <si>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</si>
  <si>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</si>
  <si>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</si>
  <si>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</si>
  <si>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</si>
  <si>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</si>
  <si>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</si>
  <si>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</si>
  <si>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</si>
  <si>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</si>
  <si>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</si>
  <si>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</si>
  <si>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</si>
  <si>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</si>
  <si>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</si>
  <si>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</si>
  <si>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</si>
  <si>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</si>
  <si>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</si>
  <si>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</si>
  <si>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</si>
  <si>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</si>
  <si>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</si>
  <si>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</si>
  <si>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</si>
  <si>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</si>
  <si>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</si>
  <si>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</si>
  <si>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</si>
  <si>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</si>
  <si>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</si>
  <si>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</si>
  <si>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</si>
  <si>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</si>
  <si>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</si>
  <si>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</si>
  <si>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</si>
  <si>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</si>
  <si>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</si>
  <si>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</si>
  <si>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</si>
  <si>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</si>
  <si>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</si>
  <si>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</si>
  <si>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</si>
  <si>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</si>
  <si>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</si>
  <si>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</si>
  <si>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</si>
  <si>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</si>
  <si>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</si>
  <si>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</si>
  <si>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</si>
  <si>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</si>
  <si>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</si>
  <si>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</si>
  <si>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</si>
  <si>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</si>
  <si>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</si>
  <si>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</si>
  <si>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</si>
  <si>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</si>
  <si>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</si>
  <si>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</si>
  <si>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</si>
  <si>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</si>
  <si>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</si>
  <si>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</si>
  <si>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</si>
  <si>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</si>
  <si>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</si>
  <si>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</si>
  <si>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</si>
  <si>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</si>
  <si>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</si>
  <si>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</si>
  <si>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</si>
  <si>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</si>
  <si>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</si>
  <si>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</si>
  <si>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</si>
  <si>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</si>
  <si>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</si>
  <si>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</si>
  <si>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</si>
  <si>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</si>
  <si>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</si>
  <si>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</si>
  <si>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</si>
  <si>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</si>
  <si>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</si>
  <si>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</si>
  <si>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</si>
  <si>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</si>
  <si>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</si>
  <si>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</si>
  <si>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</si>
  <si>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</si>
  <si>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</si>
  <si>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</si>
  <si>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</si>
  <si>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</si>
  <si>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</si>
  <si>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</si>
  <si>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</si>
  <si>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</si>
  <si>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</si>
  <si>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</si>
  <si>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</si>
  <si>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</si>
  <si>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</si>
  <si>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</si>
  <si>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</si>
  <si>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</si>
  <si>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</si>
  <si>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</si>
  <si>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</si>
  <si>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</si>
  <si>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</si>
  <si>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</si>
  <si>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</si>
  <si>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</si>
  <si>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</si>
  <si>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</si>
  <si>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</si>
  <si>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</si>
  <si>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</si>
  <si>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</si>
  <si>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</si>
  <si>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</si>
  <si>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</si>
  <si>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</si>
  <si>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</si>
  <si>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</si>
  <si>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</si>
  <si>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</si>
  <si>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</si>
  <si>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</si>
  <si>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</si>
  <si>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</si>
  <si>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</si>
  <si>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</si>
  <si>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</si>
  <si>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</si>
  <si>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</si>
  <si>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</si>
  <si>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</si>
  <si>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</si>
  <si>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</si>
  <si>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</si>
  <si>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</si>
  <si>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</si>
  <si>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</si>
  <si>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</si>
  <si>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</si>
  <si>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</si>
  <si>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</si>
  <si>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</si>
  <si>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</si>
  <si>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</si>
  <si>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</si>
  <si>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</si>
  <si>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</si>
  <si>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</si>
  <si>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</si>
  <si>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</si>
  <si>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</si>
  <si>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</si>
  <si>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</si>
  <si>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</si>
  <si>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</si>
  <si>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</si>
  <si>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</si>
  <si>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</si>
  <si>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</si>
  <si>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</si>
  <si>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</si>
  <si>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</si>
  <si>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</si>
  <si>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</si>
  <si>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</si>
  <si>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</si>
  <si>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</si>
  <si>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</si>
  <si>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</si>
  <si>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</si>
  <si>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</si>
  <si>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</si>
  <si>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</si>
  <si>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</si>
  <si>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</si>
  <si>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</si>
  <si>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</si>
  <si>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</si>
  <si>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</si>
  <si>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</si>
  <si>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</si>
  <si>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</si>
  <si>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</si>
  <si>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</si>
  <si>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</si>
  <si>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</si>
  <si>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</si>
  <si>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</si>
  <si>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</si>
  <si>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</si>
  <si>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</si>
  <si>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</si>
  <si>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</si>
  <si>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</si>
  <si>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</si>
  <si>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</si>
  <si>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</si>
  <si>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</si>
  <si>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</si>
  <si>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</si>
  <si>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</si>
  <si>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</si>
  <si>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</si>
  <si>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</si>
  <si>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</si>
  <si>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</si>
  <si>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</si>
  <si>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</si>
  <si>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</si>
  <si>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</si>
  <si>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</si>
  <si>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</si>
  <si>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</si>
  <si>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</si>
  <si>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</si>
  <si>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</si>
  <si>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</si>
  <si>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</si>
  <si>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</si>
  <si>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</si>
  <si>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</si>
  <si>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</si>
  <si>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</si>
  <si>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</si>
  <si>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</si>
  <si>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</si>
  <si>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</si>
  <si>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</si>
  <si>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</si>
  <si>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</si>
  <si>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</si>
  <si>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</si>
  <si>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</si>
  <si>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</si>
  <si>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</si>
  <si>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</si>
  <si>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</si>
  <si>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</si>
  <si>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</si>
  <si>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</si>
  <si>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</si>
  <si>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</si>
  <si>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</si>
  <si>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</si>
  <si>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</si>
  <si>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</si>
  <si>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</si>
  <si>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</si>
  <si>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</si>
  <si>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</si>
  <si>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</si>
  <si>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</si>
  <si>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</si>
  <si>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</si>
  <si>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</si>
  <si>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</si>
  <si>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</si>
  <si>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</si>
  <si>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</si>
  <si>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</si>
  <si>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</si>
  <si>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</si>
  <si>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</si>
  <si>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</si>
  <si>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</si>
  <si>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</si>
  <si>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</si>
  <si>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</si>
  <si>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</si>
  <si>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</si>
  <si>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</si>
  <si>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</si>
  <si>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</si>
  <si>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</si>
  <si>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</si>
  <si>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</si>
  <si>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</si>
  <si>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</si>
  <si>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</si>
  <si>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</si>
  <si>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</si>
  <si>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</si>
  <si>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</si>
  <si>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</si>
  <si>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</si>
  <si>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</si>
  <si>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</si>
  <si>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</si>
  <si>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</si>
  <si>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</si>
  <si>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</si>
  <si>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</si>
  <si>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</si>
  <si>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</si>
  <si>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</si>
  <si>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</si>
  <si>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</si>
  <si>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</si>
  <si>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</si>
  <si>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</si>
  <si>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</si>
  <si>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</si>
  <si>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</si>
  <si>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</si>
  <si>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</si>
  <si>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</si>
  <si>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</si>
  <si>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</si>
  <si>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</si>
  <si>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</si>
  <si>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</si>
  <si>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</si>
  <si>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</si>
  <si>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</si>
  <si>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</si>
  <si>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</si>
  <si>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</si>
  <si>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</si>
  <si>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</si>
  <si>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</si>
  <si>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</si>
  <si>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</si>
  <si>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</si>
  <si>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</si>
  <si>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</si>
  <si>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</si>
  <si>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</si>
  <si>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</si>
  <si>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</si>
  <si>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</si>
  <si>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</si>
  <si>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</si>
  <si>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</si>
  <si>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</si>
  <si>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</si>
  <si>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</si>
  <si>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</si>
  <si>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</si>
  <si>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</si>
  <si>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</si>
  <si>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</si>
  <si>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</si>
  <si>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</si>
  <si>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</si>
  <si>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</si>
  <si>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</si>
  <si>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</si>
  <si>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</si>
  <si>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</si>
  <si>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</si>
  <si>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</si>
  <si>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</si>
  <si>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</si>
  <si>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</si>
  <si>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</si>
  <si>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</si>
  <si>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</si>
  <si>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</si>
  <si>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</si>
  <si>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</si>
  <si>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</si>
  <si>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</si>
  <si>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</si>
  <si>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</si>
  <si>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</si>
  <si>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</si>
  <si>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</si>
  <si>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</si>
  <si>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</si>
  <si>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</si>
  <si>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</si>
  <si>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</si>
  <si>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</si>
  <si>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</si>
  <si>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</si>
  <si>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</si>
  <si>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</si>
  <si>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</si>
  <si>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</si>
  <si>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</si>
  <si>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</si>
  <si>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</si>
  <si>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</si>
  <si>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</si>
  <si>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</si>
  <si>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</si>
  <si>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</si>
  <si>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</si>
  <si>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</si>
  <si>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</si>
  <si>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</si>
  <si>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</si>
  <si>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</si>
  <si>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</si>
  <si>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</si>
  <si>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</si>
  <si>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</si>
  <si>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</si>
  <si>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</si>
  <si>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</si>
  <si>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</si>
  <si>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</si>
  <si>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</si>
  <si>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</si>
  <si>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</si>
  <si>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</si>
  <si>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</si>
  <si>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</si>
  <si>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</si>
  <si>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</si>
  <si>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</si>
  <si>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</si>
  <si>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</si>
  <si>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</si>
  <si>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</si>
  <si>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</si>
  <si>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</si>
  <si>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</si>
  <si>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</si>
  <si>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</si>
  <si>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</si>
  <si>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</si>
  <si>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</si>
  <si>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</si>
  <si>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</si>
  <si>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</si>
  <si>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</si>
  <si>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</si>
  <si>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</si>
  <si>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</si>
  <si>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</si>
  <si>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</si>
  <si>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</si>
  <si>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</si>
  <si>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</si>
  <si>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</si>
  <si>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</si>
  <si>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</si>
  <si>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</si>
  <si>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</si>
  <si>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</si>
  <si>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</si>
  <si>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</si>
  <si>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</si>
  <si>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</si>
  <si>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</si>
  <si>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</si>
  <si>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</si>
  <si>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</si>
  <si>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</si>
  <si>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</si>
  <si>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</si>
  <si>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</si>
  <si>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</si>
  <si>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</si>
  <si>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</si>
  <si>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</si>
  <si>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</si>
  <si>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</si>
  <si>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</si>
  <si>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</si>
  <si>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</si>
  <si>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</si>
  <si>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</si>
  <si>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</si>
  <si>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</si>
  <si>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</si>
  <si>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</si>
  <si>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</si>
  <si>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</si>
  <si>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</si>
  <si>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</si>
  <si>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</si>
  <si>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</si>
  <si>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</si>
  <si>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</si>
  <si>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</si>
  <si>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</si>
  <si>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</si>
  <si>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</si>
  <si>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</si>
  <si>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</si>
  <si>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</si>
  <si>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</si>
  <si>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</si>
  <si>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</si>
  <si>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</si>
  <si>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</si>
  <si>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</si>
  <si>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</si>
  <si>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</si>
  <si>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</si>
  <si>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</si>
  <si>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</si>
  <si>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</si>
  <si>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</si>
  <si>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</si>
  <si>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</si>
  <si>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</si>
  <si>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</si>
  <si>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</si>
  <si>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</si>
  <si>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</si>
  <si>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</si>
  <si>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</si>
  <si>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</si>
  <si>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</si>
  <si>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</si>
  <si>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</si>
  <si>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</si>
  <si>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</si>
  <si>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</si>
  <si>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</si>
  <si>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</si>
  <si>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</si>
  <si>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</si>
  <si>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</si>
  <si>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</si>
  <si>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</si>
  <si>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</si>
  <si>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</si>
  <si>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</si>
  <si>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</si>
  <si>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</si>
  <si>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</si>
  <si>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</si>
  <si>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</si>
  <si>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</si>
  <si>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</si>
  <si>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</si>
  <si>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</si>
  <si>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</si>
  <si>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</si>
  <si>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</si>
  <si>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</si>
  <si>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</si>
  <si>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</si>
  <si>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</si>
  <si>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</si>
  <si>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</si>
  <si>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</si>
  <si>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</si>
  <si>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</si>
  <si>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</si>
  <si>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</si>
  <si>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</si>
  <si>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</si>
  <si>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</si>
  <si>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</si>
  <si>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</si>
  <si>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</si>
  <si>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</si>
  <si>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</si>
  <si>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</si>
  <si>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</si>
  <si>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</si>
  <si>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</si>
  <si>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</si>
  <si>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</si>
  <si>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</si>
  <si>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</si>
  <si>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</si>
  <si>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</si>
  <si>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</si>
  <si>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</si>
  <si>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</si>
  <si>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</si>
  <si>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</si>
  <si>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</si>
  <si>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</si>
  <si>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</si>
  <si>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</si>
  <si>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</si>
  <si>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</si>
  <si>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</si>
  <si>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</si>
  <si>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</si>
  <si>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</si>
  <si>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</si>
  <si>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</si>
  <si>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</si>
  <si>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</si>
  <si>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</si>
  <si>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</si>
  <si>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</si>
  <si>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</si>
  <si>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</si>
  <si>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</si>
  <si>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</si>
  <si>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</si>
  <si>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</si>
  <si>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</si>
  <si>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</si>
  <si>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</si>
  <si>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</si>
  <si>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</si>
  <si>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</si>
  <si>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</si>
  <si>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</si>
  <si>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</si>
  <si>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</si>
  <si>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</si>
  <si>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</si>
  <si>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</si>
  <si>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</si>
  <si>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</si>
  <si>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</si>
  <si>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</si>
  <si>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</si>
  <si>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</si>
  <si>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</si>
  <si>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</si>
  <si>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</si>
  <si>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</si>
  <si>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</si>
  <si>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</si>
  <si>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</si>
  <si>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</si>
  <si>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</si>
  <si>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</si>
  <si>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</si>
  <si>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</si>
  <si>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</si>
  <si>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</si>
  <si>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</si>
  <si>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</si>
  <si>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</si>
  <si>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</si>
  <si>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</si>
  <si>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</si>
  <si>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</si>
  <si>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</si>
  <si>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</si>
  <si>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</si>
  <si>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</si>
  <si>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</si>
  <si>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</si>
  <si>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</si>
  <si>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</si>
  <si>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</si>
  <si>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</si>
  <si>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</si>
  <si>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</si>
  <si>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</si>
  <si>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</si>
  <si>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</si>
  <si>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</si>
  <si>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</si>
  <si>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</si>
  <si>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</si>
  <si>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</si>
  <si>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</si>
  <si>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</si>
  <si>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</si>
  <si>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</si>
  <si>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</si>
  <si>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</si>
  <si>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</si>
  <si>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</si>
  <si>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</si>
  <si>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</si>
  <si>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</si>
  <si>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</si>
  <si>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</si>
  <si>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</si>
  <si>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</si>
  <si>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</si>
  <si>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</si>
  <si>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</si>
  <si>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</si>
  <si>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</si>
  <si>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</si>
  <si>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</si>
  <si>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</si>
  <si>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</si>
  <si>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</si>
  <si>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</si>
  <si>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</si>
  <si>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</si>
  <si>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</si>
  <si>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</si>
  <si>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</si>
  <si>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</si>
  <si>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</si>
  <si>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</si>
  <si>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</si>
  <si>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</si>
  <si>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</si>
  <si>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</si>
  <si>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</si>
  <si>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</si>
  <si>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</si>
  <si>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</si>
  <si>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</si>
  <si>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</si>
  <si>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</si>
  <si>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</si>
  <si>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</si>
  <si>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</si>
  <si>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</si>
  <si>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</si>
  <si>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</si>
  <si>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</si>
  <si>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</si>
  <si>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</si>
  <si>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</si>
  <si>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</si>
  <si>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</si>
  <si>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</si>
  <si>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</si>
  <si>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</si>
  <si>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</si>
  <si>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</si>
  <si>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</si>
  <si>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</si>
  <si>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</si>
  <si>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</si>
  <si>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</si>
  <si>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</si>
  <si>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</si>
  <si>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</si>
  <si>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</si>
  <si>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</si>
  <si>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</si>
  <si>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</si>
  <si>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</si>
  <si>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</si>
  <si>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</si>
  <si>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</si>
  <si>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</si>
  <si>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</si>
  <si>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</si>
  <si>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</si>
  <si>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</si>
  <si>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</si>
  <si>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</si>
  <si>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</si>
  <si>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</si>
  <si>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</si>
  <si>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</si>
  <si>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</si>
  <si>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</si>
  <si>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</si>
  <si>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</si>
  <si>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</si>
  <si>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</si>
  <si>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</si>
  <si>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</si>
  <si>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</si>
  <si>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</si>
  <si>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</si>
  <si>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</si>
  <si>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</si>
  <si>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</si>
  <si>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</si>
  <si>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</si>
  <si>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</si>
  <si>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</si>
  <si>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</si>
  <si>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</si>
  <si>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</si>
  <si>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</si>
  <si>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</si>
  <si>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</si>
  <si>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</si>
  <si>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</si>
  <si>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</si>
  <si>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</si>
  <si>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</si>
  <si>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</si>
  <si>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</si>
  <si>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</si>
  <si>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</si>
  <si>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</si>
  <si>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</si>
  <si>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</si>
  <si>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</si>
  <si>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</si>
  <si>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</si>
  <si>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</si>
  <si>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</si>
  <si>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</si>
  <si>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</si>
  <si>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</si>
  <si>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</si>
  <si>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</si>
  <si>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</si>
  <si>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</si>
  <si>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</si>
  <si>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</si>
  <si>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</si>
  <si>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</si>
  <si>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</si>
  <si>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</si>
  <si>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</si>
  <si>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</si>
  <si>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</si>
  <si>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</si>
  <si>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</si>
  <si>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</si>
  <si>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</si>
  <si>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</si>
  <si>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</si>
  <si>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</si>
  <si>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</si>
  <si>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</si>
  <si>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</si>
  <si>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</si>
  <si>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</si>
  <si>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</si>
  <si>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</si>
  <si>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</si>
  <si>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</si>
  <si>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</si>
  <si>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</si>
  <si>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</si>
  <si>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</si>
  <si>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</si>
  <si>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</si>
  <si>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</si>
  <si>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</si>
  <si>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</si>
  <si>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</si>
  <si>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</si>
  <si>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</si>
  <si>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</si>
  <si>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</si>
  <si>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</si>
  <si>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</si>
  <si>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</si>
  <si>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</si>
  <si>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</si>
  <si>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</si>
  <si>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</si>
  <si>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</si>
  <si>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</si>
  <si>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</si>
  <si>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</si>
  <si>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</si>
  <si>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</si>
  <si>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</si>
  <si>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</si>
  <si>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</si>
  <si>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</si>
  <si>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</si>
  <si>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</si>
  <si>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</si>
  <si>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</si>
  <si>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</si>
  <si>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</si>
  <si>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</si>
  <si>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</si>
  <si>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</si>
  <si>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</si>
  <si>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</si>
  <si>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</si>
  <si>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</si>
  <si>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</si>
  <si>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</si>
  <si>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</si>
  <si>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</si>
  <si>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</si>
  <si>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</si>
  <si>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</si>
  <si>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</si>
  <si>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</si>
  <si>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</si>
  <si>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</si>
  <si>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</si>
  <si>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</si>
  <si>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</si>
  <si>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</si>
  <si>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</si>
  <si>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</si>
  <si>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</si>
  <si>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</si>
  <si>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</si>
  <si>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</si>
  <si>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</si>
  <si>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</si>
  <si>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</si>
  <si>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</si>
  <si>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</si>
  <si>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</si>
  <si>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</si>
  <si>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</si>
  <si>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</si>
  <si>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</si>
  <si>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</si>
  <si>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</si>
  <si>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</si>
  <si>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</si>
  <si>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</si>
  <si>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</si>
  <si>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</si>
  <si>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</si>
  <si>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</si>
  <si>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</si>
  <si>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</si>
  <si>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</si>
  <si>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</si>
  <si>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</si>
  <si>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</si>
  <si>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</si>
  <si>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</si>
  <si>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</si>
  <si>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</si>
  <si>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</si>
  <si>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</si>
  <si>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</si>
  <si>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</si>
  <si>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</si>
  <si>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</si>
  <si>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</si>
  <si>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</si>
  <si>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</si>
  <si>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</si>
  <si>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</si>
  <si>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</si>
  <si>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</si>
  <si>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</si>
  <si>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</si>
  <si>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</si>
  <si>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</si>
  <si>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</si>
  <si>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</si>
  <si>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</si>
  <si>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</si>
  <si>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</si>
  <si>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</si>
  <si>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</si>
  <si>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</si>
  <si>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</si>
  <si>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</si>
  <si>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</si>
  <si>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</si>
  <si>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</si>
  <si>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</si>
  <si>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</si>
  <si>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</si>
  <si>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</si>
  <si>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</si>
  <si>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</si>
  <si>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</si>
  <si>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</si>
  <si>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</si>
  <si>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</si>
  <si>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</si>
  <si>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</si>
  <si>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</si>
  <si>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</si>
  <si>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</si>
  <si>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</si>
  <si>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</si>
  <si>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</si>
  <si>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</si>
  <si>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</si>
  <si>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</si>
  <si>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</si>
  <si>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</si>
  <si>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</si>
  <si>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</si>
  <si>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</si>
  <si>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</si>
  <si>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</si>
  <si>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</si>
  <si>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</si>
  <si>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</si>
  <si>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</si>
  <si>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</si>
  <si>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</si>
  <si>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</si>
  <si>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</si>
  <si>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</si>
  <si>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</si>
  <si>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</si>
  <si>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</si>
  <si>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</si>
  <si>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</si>
  <si>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</si>
  <si>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</si>
  <si>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</si>
  <si>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</si>
  <si>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</si>
  <si>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</si>
  <si>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</si>
  <si>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</si>
  <si>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</si>
  <si>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</si>
  <si>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</si>
  <si>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</si>
  <si>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</si>
  <si>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</si>
  <si>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</si>
  <si>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</si>
  <si>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</si>
  <si>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</si>
  <si>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</si>
  <si>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</si>
  <si>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</si>
  <si>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</si>
  <si>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</si>
  <si>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</si>
  <si>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</si>
  <si>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</si>
  <si>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</si>
  <si>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</si>
  <si>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</si>
  <si>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</si>
  <si>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</si>
  <si>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</si>
  <si>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</si>
  <si>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</si>
  <si>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</si>
  <si>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</si>
  <si>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</si>
  <si>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</si>
  <si>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</si>
  <si>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</si>
  <si>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</si>
  <si>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</si>
  <si>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</si>
  <si>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</si>
  <si>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</si>
  <si>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</si>
  <si>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</si>
  <si>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</si>
  <si>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</si>
  <si>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</si>
  <si>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</si>
  <si>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</si>
  <si>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</si>
  <si>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</si>
  <si>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</si>
  <si>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</si>
  <si>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</si>
  <si>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</si>
  <si>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</si>
  <si>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</si>
  <si>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</si>
  <si>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</si>
  <si>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</si>
  <si>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</si>
  <si>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</si>
  <si>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</si>
  <si>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</si>
  <si>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</si>
  <si>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</si>
  <si>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</si>
  <si>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</si>
  <si>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</si>
  <si>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</si>
  <si>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</si>
  <si>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</si>
  <si>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</si>
  <si>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</si>
  <si>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</si>
  <si>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</si>
  <si>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</si>
  <si>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</si>
  <si>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</si>
  <si>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</si>
  <si>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</si>
  <si>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</si>
  <si>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</si>
  <si>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</si>
  <si>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</si>
  <si>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</si>
  <si>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</si>
  <si>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</si>
  <si>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</si>
  <si>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</si>
  <si>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</si>
  <si>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</si>
  <si>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</si>
  <si>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</si>
  <si>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</si>
  <si>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</si>
  <si>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</si>
  <si>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</si>
  <si>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</si>
  <si>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</si>
  <si>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</si>
  <si>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</si>
  <si>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</si>
  <si>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</si>
  <si>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</si>
  <si>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</si>
  <si>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</si>
  <si>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</si>
  <si>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</si>
  <si>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</si>
  <si>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</si>
  <si>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</si>
  <si>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</si>
  <si>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</si>
  <si>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</si>
  <si>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</si>
  <si>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</si>
  <si>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</si>
  <si>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</si>
  <si>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</si>
  <si>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</si>
  <si>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</si>
  <si>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</si>
  <si>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</si>
  <si>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</si>
  <si>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</si>
  <si>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</si>
  <si>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</si>
  <si>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</si>
  <si>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</si>
  <si>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</si>
  <si>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</si>
  <si>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</si>
  <si>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</si>
  <si>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</si>
  <si>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</si>
  <si>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</si>
  <si>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</si>
  <si>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</si>
  <si>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</si>
  <si>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</si>
  <si>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</si>
  <si>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</si>
  <si>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</si>
  <si>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</si>
  <si>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</si>
  <si>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</si>
  <si>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</si>
  <si>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</si>
  <si>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</si>
  <si>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</si>
  <si>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</si>
  <si>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</si>
  <si>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</si>
  <si>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</si>
  <si>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</si>
  <si>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</si>
  <si>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</si>
  <si>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</si>
  <si>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</si>
  <si>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</si>
  <si>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</si>
  <si>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</si>
  <si>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</si>
  <si>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</si>
  <si>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</si>
  <si>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</si>
  <si>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</si>
  <si>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</si>
  <si>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</si>
  <si>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</si>
  <si>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</si>
  <si>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</si>
  <si>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</si>
  <si>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</si>
  <si>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</si>
  <si>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</si>
  <si>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</si>
  <si>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</si>
  <si>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</si>
  <si>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</si>
  <si>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</si>
  <si>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</si>
  <si>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</si>
  <si>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</si>
  <si>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</si>
  <si>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</si>
  <si>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</si>
  <si>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</si>
  <si>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</si>
  <si>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</si>
  <si>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</si>
  <si>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</si>
  <si>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</si>
  <si>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</si>
  <si>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</si>
  <si>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</si>
  <si>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</si>
  <si>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</si>
  <si>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</si>
  <si>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</si>
  <si>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</si>
  <si>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</si>
  <si>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</si>
  <si>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</si>
  <si>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</si>
  <si>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</si>
  <si>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</si>
  <si>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</si>
  <si>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</si>
  <si>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</si>
  <si>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</si>
  <si>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</si>
  <si>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</si>
  <si>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</si>
  <si>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</si>
  <si>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</si>
  <si>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</si>
  <si>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</si>
  <si>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</si>
  <si>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</si>
  <si>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</si>
  <si>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</si>
  <si>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</si>
  <si>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</si>
  <si>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</si>
  <si>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</si>
  <si>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</si>
  <si>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</si>
  <si>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</si>
  <si>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</si>
  <si>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</si>
  <si>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</si>
  <si>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</si>
  <si>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</si>
  <si>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</si>
  <si>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</si>
  <si>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</si>
  <si>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</si>
  <si>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</si>
  <si>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</si>
  <si>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</si>
  <si>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</si>
  <si>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</si>
  <si>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</si>
  <si>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</si>
  <si>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</si>
  <si>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</si>
  <si>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</si>
  <si>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</si>
  <si>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</si>
  <si>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</si>
  <si>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</si>
  <si>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</si>
  <si>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</si>
  <si>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</si>
  <si>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</si>
  <si>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</si>
  <si>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</si>
  <si>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</si>
  <si>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</si>
  <si>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</si>
  <si>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</si>
  <si>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</si>
  <si>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</si>
  <si>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</si>
  <si>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</si>
  <si>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</si>
  <si>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</si>
  <si>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</si>
  <si>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</si>
  <si>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</si>
  <si>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</si>
  <si>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</si>
  <si>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</si>
  <si>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</si>
  <si>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</si>
  <si>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</si>
  <si>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</si>
  <si>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</si>
  <si>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</si>
  <si>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</si>
  <si>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</si>
  <si>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</si>
  <si>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</si>
  <si>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</si>
  <si>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</si>
  <si>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</si>
  <si>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</si>
  <si>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</si>
  <si>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</si>
  <si>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</si>
  <si>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</si>
  <si>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</si>
  <si>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</si>
  <si>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</si>
  <si>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</si>
  <si>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</si>
  <si>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</si>
  <si>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</si>
  <si>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</si>
  <si>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</si>
  <si>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</si>
  <si>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</si>
  <si>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</si>
  <si>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</si>
  <si>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</si>
  <si>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</si>
  <si>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</si>
  <si>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</si>
  <si>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</si>
  <si>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</si>
  <si>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</si>
  <si>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</si>
  <si>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</si>
  <si>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</si>
  <si>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</si>
  <si>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</si>
  <si>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</si>
  <si>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</si>
  <si>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</si>
  <si>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</si>
  <si>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</si>
  <si>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</si>
  <si>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</si>
  <si>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</si>
  <si>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</si>
  <si>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</si>
  <si>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</si>
  <si>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</si>
  <si>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</si>
  <si>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</si>
  <si>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</si>
  <si>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</si>
  <si>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</si>
  <si>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</si>
  <si>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</si>
  <si>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</si>
  <si>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</si>
  <si>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</si>
  <si>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</si>
  <si>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</si>
  <si>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</si>
  <si>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</si>
  <si>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</si>
  <si>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</si>
  <si>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</si>
  <si>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</si>
  <si>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</si>
  <si>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</si>
  <si>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</si>
  <si>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</si>
  <si>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</si>
  <si>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</si>
  <si>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</si>
  <si>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</si>
  <si>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</si>
  <si>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</si>
  <si>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</si>
  <si>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</si>
  <si>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</si>
  <si>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</si>
  <si>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</si>
  <si>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</si>
  <si>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</si>
  <si>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</si>
  <si>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</si>
  <si>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</si>
  <si>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</si>
  <si>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</si>
  <si>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</si>
  <si>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</si>
  <si>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</si>
  <si>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</si>
  <si>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</si>
  <si>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</si>
  <si>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</si>
  <si>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</si>
  <si>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</si>
  <si>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</si>
  <si>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</si>
  <si>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</si>
  <si>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</si>
  <si>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</si>
  <si>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</si>
  <si>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</si>
  <si>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</si>
  <si>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</si>
  <si>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</si>
  <si>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</si>
  <si>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</si>
  <si>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</si>
  <si>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</si>
  <si>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</si>
  <si>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</si>
  <si>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</si>
  <si>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</si>
  <si>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</si>
  <si>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</si>
  <si>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</si>
  <si>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</si>
  <si>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</si>
  <si>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</si>
  <si>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</si>
  <si>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</si>
  <si>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</si>
  <si>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</si>
  <si>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</si>
  <si>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</si>
  <si>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</si>
  <si>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</si>
  <si>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</si>
  <si>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</si>
  <si>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</si>
  <si>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</si>
  <si>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</si>
  <si>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</si>
  <si>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</si>
  <si>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</si>
  <si>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</si>
  <si>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</si>
  <si>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</si>
  <si>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</si>
  <si>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</si>
  <si>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</si>
  <si>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</si>
  <si>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</si>
  <si>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</si>
  <si>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</si>
  <si>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</si>
  <si>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</si>
  <si>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</si>
  <si>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</si>
  <si>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</si>
  <si>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</si>
  <si>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</si>
  <si>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</si>
  <si>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</si>
  <si>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</si>
  <si>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</si>
  <si>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</si>
  <si>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</si>
  <si>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</si>
  <si>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</si>
  <si>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</si>
  <si>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</si>
  <si>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</si>
  <si>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</si>
  <si>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</si>
  <si>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</si>
  <si>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</si>
  <si>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</si>
  <si>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</si>
  <si>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</si>
  <si>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</si>
  <si>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</si>
  <si>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</si>
  <si>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</si>
  <si>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</si>
  <si>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</si>
  <si>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</si>
  <si>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</si>
  <si>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</si>
  <si>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</si>
  <si>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</si>
  <si>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</si>
  <si>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</si>
  <si>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</si>
  <si>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</si>
  <si>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</si>
  <si>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</si>
  <si>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</si>
  <si>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</si>
  <si>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</si>
  <si>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</si>
  <si>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</si>
  <si>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</si>
  <si>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</si>
  <si>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</si>
  <si>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</si>
  <si>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</si>
  <si>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</si>
  <si>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</si>
  <si>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</si>
  <si>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</si>
  <si>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</si>
  <si>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</si>
  <si>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</si>
  <si>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</si>
  <si>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</si>
  <si>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</si>
  <si>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</si>
  <si>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</si>
  <si>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</si>
  <si>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</si>
  <si>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</si>
  <si>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</si>
  <si>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</si>
  <si>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</si>
  <si>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</si>
  <si>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</si>
  <si>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</si>
  <si>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</si>
  <si>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</si>
  <si>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</si>
  <si>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</si>
  <si>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</si>
  <si>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</si>
  <si>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</si>
  <si>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</si>
  <si>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</si>
  <si>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</si>
  <si>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</si>
  <si>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</si>
  <si>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</si>
  <si>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</si>
  <si>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</si>
  <si>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</si>
  <si>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</si>
  <si>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</si>
  <si>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</si>
  <si>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</si>
  <si>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</si>
  <si>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</si>
  <si>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</si>
  <si>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</si>
  <si>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</si>
  <si>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</si>
  <si>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</si>
  <si>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</si>
  <si>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</si>
  <si>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</si>
  <si>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</si>
  <si>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</si>
  <si>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</si>
  <si>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</si>
  <si>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</si>
  <si>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</si>
  <si>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</si>
  <si>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</si>
  <si>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</si>
  <si>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</si>
  <si>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</si>
  <si>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</si>
  <si>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</si>
  <si>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</si>
  <si>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</si>
  <si>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</si>
  <si>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</si>
  <si>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</si>
  <si>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</si>
  <si>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</si>
  <si>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</si>
  <si>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</si>
  <si>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</si>
  <si>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</si>
  <si>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</si>
  <si>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</si>
  <si>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</si>
  <si>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</si>
  <si>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</si>
  <si>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</si>
  <si>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</si>
  <si>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</si>
  <si>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</si>
  <si>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</si>
  <si>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</si>
  <si>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</si>
  <si>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</si>
  <si>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</si>
  <si>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</si>
  <si>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</si>
  <si>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</si>
  <si>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</si>
  <si>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</si>
  <si>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</si>
  <si>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</si>
  <si>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</si>
  <si>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</si>
  <si>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</si>
  <si>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</si>
  <si>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</si>
  <si>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</si>
  <si>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</si>
  <si>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</si>
  <si>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</si>
  <si>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</si>
  <si>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</si>
  <si>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</si>
  <si>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</si>
  <si>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</si>
  <si>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</si>
  <si>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</si>
  <si>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</si>
  <si>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</si>
  <si>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</si>
  <si>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</si>
  <si>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</si>
  <si>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</si>
  <si>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</si>
  <si>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</si>
  <si>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</si>
  <si>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</si>
  <si>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</si>
  <si>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</si>
  <si>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</si>
  <si>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</si>
  <si>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</si>
  <si>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</si>
  <si>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</si>
  <si>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</si>
  <si>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</si>
  <si>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</si>
  <si>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</si>
  <si>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</si>
  <si>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</si>
  <si>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</si>
  <si>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</si>
  <si>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</si>
  <si>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</si>
  <si>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</si>
  <si>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</si>
  <si>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</si>
  <si>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</si>
  <si>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</si>
  <si>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</si>
  <si>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</si>
  <si>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</si>
  <si>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</si>
  <si>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</si>
  <si>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</si>
  <si>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</si>
  <si>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</si>
  <si>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</si>
  <si>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</si>
  <si>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</si>
  <si>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</si>
  <si>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</si>
  <si>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</si>
  <si>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</si>
  <si>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</si>
  <si>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</si>
  <si>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</si>
  <si>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</si>
  <si>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</si>
  <si>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</si>
  <si>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</si>
  <si>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</si>
  <si>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</si>
  <si>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</si>
  <si>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</si>
  <si>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</si>
  <si>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</si>
  <si>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</si>
  <si>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</si>
  <si>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</si>
  <si>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</si>
  <si>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</si>
  <si>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</si>
  <si>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</si>
  <si>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</si>
  <si>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</si>
  <si>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</si>
  <si>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</si>
  <si>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</si>
  <si>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</si>
  <si>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</si>
  <si>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</si>
  <si>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</si>
  <si>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</si>
  <si>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</si>
  <si>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</si>
  <si>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</si>
  <si>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</si>
  <si>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</si>
  <si>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</si>
  <si>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</si>
  <si>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</si>
  <si>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</si>
  <si>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</si>
  <si>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</si>
  <si>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</si>
  <si>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</si>
  <si>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</si>
  <si>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</si>
  <si>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</si>
  <si>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</si>
  <si>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</si>
  <si>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</si>
  <si>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</si>
  <si>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</si>
  <si>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</si>
  <si>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</si>
  <si>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</si>
  <si>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</si>
  <si>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</si>
  <si>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</si>
  <si>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</si>
  <si>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</si>
  <si>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</si>
  <si>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</si>
  <si>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</si>
  <si>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</si>
  <si>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</si>
  <si>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</si>
  <si>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</si>
  <si>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</si>
  <si>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</si>
  <si>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</si>
  <si>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</si>
  <si>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</si>
  <si>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</si>
  <si>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</si>
  <si>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</si>
  <si>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</si>
  <si>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</si>
  <si>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</si>
  <si>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</si>
  <si>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</si>
  <si>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</si>
  <si>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</si>
  <si>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</si>
  <si>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</si>
  <si>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</si>
  <si>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</si>
  <si>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</si>
  <si>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</si>
  <si>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</si>
  <si>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</si>
  <si>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</si>
  <si>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</si>
  <si>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</si>
  <si>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</si>
  <si>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</si>
  <si>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</si>
  <si>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</si>
  <si>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</si>
  <si>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</si>
  <si>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</si>
  <si>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</si>
  <si>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</si>
  <si>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</si>
  <si>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</si>
  <si>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</si>
  <si>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</si>
  <si>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</si>
  <si>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</si>
  <si>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</si>
  <si>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</si>
  <si>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</si>
  <si>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</si>
  <si>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</si>
  <si>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</si>
  <si>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</si>
  <si>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</si>
  <si>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</si>
  <si>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</si>
  <si>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</si>
  <si>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</si>
  <si>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</si>
  <si>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</si>
  <si>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</si>
  <si>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</si>
  <si>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</si>
  <si>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</si>
  <si>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</si>
  <si>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</si>
  <si>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</si>
  <si>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</si>
  <si>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</si>
  <si>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</si>
  <si>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</si>
  <si>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</si>
  <si>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</si>
  <si>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</si>
  <si>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</si>
  <si>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</si>
  <si>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</si>
  <si>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</si>
  <si>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</si>
  <si>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</si>
  <si>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</si>
  <si>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</si>
  <si>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</si>
  <si>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</si>
  <si>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</si>
  <si>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</si>
  <si>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</si>
  <si>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</si>
  <si>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</si>
  <si>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</si>
  <si>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</si>
  <si>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</si>
  <si>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</si>
  <si>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</si>
  <si>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</si>
  <si>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</si>
  <si>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</si>
  <si>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</si>
  <si>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</si>
  <si>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</si>
  <si>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</si>
  <si>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</si>
  <si>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</si>
  <si>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</si>
  <si>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</si>
  <si>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</si>
  <si>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</si>
  <si>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</si>
  <si>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</si>
  <si>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</si>
  <si>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</si>
  <si>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</si>
  <si>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</si>
  <si>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</si>
  <si>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</si>
  <si>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</si>
  <si>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</si>
  <si>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</si>
  <si>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</si>
  <si>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</si>
  <si>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</si>
  <si>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</si>
  <si>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</si>
  <si>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</si>
  <si>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</si>
  <si>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</si>
  <si>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</si>
  <si>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</si>
  <si>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</si>
  <si>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</si>
  <si>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</si>
  <si>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</si>
  <si>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</si>
  <si>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</si>
  <si>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</si>
  <si>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</si>
  <si>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</si>
  <si>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</si>
  <si>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</si>
  <si>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</si>
  <si>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</si>
  <si>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</si>
  <si>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</si>
  <si>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</si>
  <si>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</si>
  <si>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</si>
  <si>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</si>
  <si>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</si>
  <si>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</si>
  <si>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</si>
  <si>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</si>
  <si>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</si>
  <si>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</si>
  <si>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</si>
  <si>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</si>
  <si>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</si>
  <si>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</si>
  <si>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</si>
  <si>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</si>
  <si>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</si>
  <si>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</si>
  <si>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</si>
  <si>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</si>
  <si>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</si>
  <si>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</si>
  <si>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</si>
  <si>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</si>
  <si>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</si>
  <si>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</si>
  <si>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</si>
  <si>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</si>
  <si>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</si>
  <si>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</si>
  <si>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</si>
  <si>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</si>
  <si>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</si>
  <si>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</si>
  <si>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</si>
  <si>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</si>
  <si>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</si>
  <si>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</si>
  <si>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</si>
  <si>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</si>
  <si>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</si>
  <si>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</si>
  <si>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</si>
  <si>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</si>
  <si>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</si>
  <si>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</si>
  <si>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</si>
  <si>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</si>
  <si>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</si>
  <si>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</si>
  <si>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</si>
  <si>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</si>
  <si>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</si>
  <si>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</si>
  <si>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</si>
  <si>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</si>
  <si>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</si>
  <si>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</si>
  <si>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</si>
  <si>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</si>
  <si>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</si>
  <si>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</si>
  <si>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</si>
  <si>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</si>
  <si>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</si>
  <si>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</si>
  <si>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</si>
  <si>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</si>
  <si>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</si>
  <si>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</si>
  <si>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</si>
  <si>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</si>
  <si>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</si>
  <si>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</si>
  <si>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</si>
  <si>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</si>
  <si>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</si>
  <si>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</si>
  <si>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</si>
  <si>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</si>
  <si>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</si>
  <si>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</si>
  <si>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</si>
  <si>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</si>
  <si>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</si>
  <si>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</si>
  <si>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</si>
  <si>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</si>
  <si>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</si>
  <si>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</si>
  <si>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</si>
  <si>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</si>
  <si>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</si>
  <si>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</si>
  <si>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</si>
  <si>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</si>
  <si>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</si>
  <si>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</si>
  <si>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</si>
  <si>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</si>
  <si>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</si>
  <si>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</si>
  <si>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</si>
  <si>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</si>
  <si>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</si>
  <si>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</si>
  <si>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</si>
  <si>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</si>
  <si>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</si>
  <si>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</si>
  <si>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</si>
  <si>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</si>
  <si>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</si>
  <si>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</si>
  <si>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</si>
  <si>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</si>
  <si>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</si>
  <si>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</si>
  <si>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</si>
  <si>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</si>
  <si>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</si>
  <si>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</si>
  <si>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</si>
  <si>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</si>
  <si>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</si>
  <si>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</si>
  <si>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</si>
  <si>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</si>
  <si>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</si>
  <si>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</si>
  <si>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</si>
  <si>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</si>
  <si>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</si>
  <si>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</si>
  <si>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</si>
  <si>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</si>
  <si>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</si>
  <si>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</si>
  <si>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</si>
  <si>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</si>
  <si>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</si>
  <si>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</si>
  <si>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</si>
  <si>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</si>
  <si>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</si>
  <si>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</si>
  <si>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</si>
  <si>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</si>
  <si>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</si>
  <si>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</si>
  <si>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</si>
  <si>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</si>
  <si>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</si>
  <si>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</si>
  <si>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</si>
  <si>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</si>
  <si>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</si>
  <si>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</si>
  <si>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</si>
  <si>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</si>
  <si>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</si>
  <si>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</si>
  <si>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</si>
  <si>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</si>
  <si>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</si>
  <si>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</si>
  <si>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</si>
  <si>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</si>
  <si>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</si>
  <si>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</si>
  <si>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</si>
  <si>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</si>
  <si>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</si>
  <si>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</si>
  <si>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</si>
  <si>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</si>
  <si>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</si>
  <si>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</si>
  <si>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</si>
  <si>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</si>
  <si>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</si>
  <si>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</si>
  <si>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</si>
  <si>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</si>
  <si>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</si>
  <si>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</si>
  <si>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</si>
  <si>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</si>
  <si>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</si>
  <si>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</si>
  <si>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</si>
  <si>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</si>
  <si>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</si>
  <si>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</si>
  <si>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</si>
  <si>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</si>
  <si>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</si>
  <si>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</si>
  <si>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</si>
  <si>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</si>
  <si>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</si>
  <si>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</si>
  <si>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</si>
  <si>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</si>
  <si>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</si>
  <si>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</si>
  <si>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</si>
  <si>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</si>
  <si>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</si>
  <si>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</si>
  <si>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</si>
  <si>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</si>
  <si>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</si>
  <si>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</si>
  <si>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</si>
  <si>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</si>
  <si>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</si>
  <si>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</si>
  <si>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</si>
  <si>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</si>
  <si>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</si>
  <si>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</si>
  <si>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</si>
  <si>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</si>
  <si>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</si>
  <si>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</si>
  <si>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</si>
  <si>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</si>
  <si>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</si>
  <si>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</si>
  <si>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</si>
  <si>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</si>
  <si>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</si>
  <si>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</si>
  <si>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</si>
  <si>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</si>
  <si>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</si>
  <si>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</si>
  <si>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</si>
  <si>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</si>
  <si>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</si>
  <si>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</si>
  <si>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</si>
  <si>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</si>
  <si>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</si>
  <si>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</si>
  <si>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</si>
  <si>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</si>
  <si>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</si>
  <si>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</si>
  <si>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</si>
  <si>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</si>
  <si>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</si>
  <si>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</si>
  <si>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</si>
  <si>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</si>
  <si>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</si>
  <si>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</si>
  <si>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</si>
  <si>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</si>
  <si>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</si>
  <si>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</si>
  <si>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</si>
  <si>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</si>
  <si>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</si>
  <si>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</si>
  <si>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</si>
  <si>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</si>
  <si>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</si>
  <si>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</si>
  <si>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</si>
  <si>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</si>
  <si>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</si>
  <si>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</si>
  <si>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</si>
  <si>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</si>
  <si>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</si>
  <si>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</si>
  <si>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</si>
  <si>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</si>
  <si>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</si>
  <si>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</si>
  <si>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</si>
  <si>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</si>
  <si>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</si>
  <si>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</si>
  <si>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</si>
  <si>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</si>
  <si>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</si>
  <si>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</si>
  <si>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</si>
  <si>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</si>
  <si>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</si>
  <si>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</si>
  <si>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</si>
  <si>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</si>
  <si>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</si>
  <si>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</si>
  <si>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</si>
  <si>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</si>
  <si>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</si>
  <si>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</si>
  <si>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</si>
  <si>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</si>
  <si>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</si>
  <si>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</si>
  <si>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</si>
  <si>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</si>
  <si>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</si>
  <si>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</si>
  <si>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</si>
  <si>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</si>
  <si>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</si>
  <si>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</si>
  <si>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</si>
  <si>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</si>
  <si>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</si>
  <si>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</si>
  <si>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</si>
  <si>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</si>
  <si>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</si>
  <si>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</si>
  <si>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</si>
  <si>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</si>
  <si>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</si>
  <si>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</si>
  <si>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</si>
  <si>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</si>
  <si>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</si>
  <si>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</si>
  <si>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</si>
  <si>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</si>
  <si>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</si>
  <si>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</si>
  <si>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</si>
  <si>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</si>
  <si>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</si>
  <si>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</si>
  <si>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</si>
  <si>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</si>
  <si>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</si>
  <si>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</si>
  <si>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</si>
  <si>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</si>
  <si>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</si>
  <si>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</si>
  <si>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</si>
  <si>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</si>
  <si>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</si>
  <si>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</si>
  <si>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</si>
  <si>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</si>
  <si>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</si>
  <si>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</si>
  <si>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</si>
  <si>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</si>
  <si>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</si>
  <si>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</si>
  <si>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</si>
  <si>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</si>
  <si>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</si>
  <si>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</si>
  <si>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</si>
  <si>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</si>
  <si>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</si>
  <si>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</si>
  <si>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</si>
  <si>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</si>
  <si>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</si>
  <si>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</si>
  <si>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</si>
  <si>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</si>
  <si>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</si>
  <si>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</si>
  <si>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</si>
  <si>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</si>
  <si>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</si>
  <si>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</si>
  <si>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</si>
  <si>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</si>
  <si>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</si>
  <si>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</si>
  <si>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</si>
  <si>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</si>
  <si>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</si>
  <si>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</si>
  <si>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</si>
  <si>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</si>
  <si>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</si>
  <si>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</si>
  <si>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</si>
  <si>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</si>
  <si>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</si>
  <si>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</si>
  <si>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</si>
  <si>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</si>
  <si>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</si>
  <si>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</si>
  <si>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</si>
  <si>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</si>
  <si>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</si>
  <si>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</si>
  <si>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</si>
  <si>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</si>
  <si>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</si>
  <si>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</si>
  <si>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</si>
  <si>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</si>
  <si>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</si>
  <si>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</si>
  <si>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</si>
  <si>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</si>
  <si>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</si>
  <si>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</si>
  <si>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</si>
  <si>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</si>
  <si>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</si>
  <si>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</si>
  <si>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</si>
  <si>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</si>
  <si>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</si>
  <si>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</si>
  <si>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</si>
  <si>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</si>
  <si>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</si>
  <si>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</si>
  <si>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</si>
  <si>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</si>
  <si>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</si>
  <si>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</si>
  <si>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</si>
  <si>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</si>
  <si>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</si>
  <si>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</si>
  <si>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</si>
  <si>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</si>
  <si>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</si>
  <si>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</si>
  <si>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</si>
  <si>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</si>
  <si>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</si>
  <si>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</si>
  <si>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</si>
  <si>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</si>
  <si>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</si>
  <si>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</si>
  <si>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</si>
  <si>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</si>
  <si>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</si>
  <si>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</si>
  <si>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</si>
  <si>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</si>
  <si>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</si>
  <si>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</si>
  <si>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</si>
  <si>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</si>
  <si>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</si>
  <si>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</si>
  <si>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</si>
  <si>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</si>
  <si>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</si>
  <si>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</si>
  <si>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</si>
  <si>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</si>
  <si>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</si>
  <si>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</si>
  <si>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</si>
  <si>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</si>
  <si>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</si>
  <si>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</si>
  <si>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</si>
  <si>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</si>
  <si>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</si>
  <si>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</si>
  <si>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</si>
  <si>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</si>
  <si>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</si>
  <si>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</si>
  <si>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</si>
  <si>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</si>
  <si>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</si>
  <si>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</si>
  <si>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</si>
  <si>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</si>
  <si>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</si>
  <si>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</si>
  <si>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</si>
  <si>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</si>
  <si>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</si>
  <si>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</si>
  <si>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</si>
  <si>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</si>
  <si>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</si>
  <si>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</si>
  <si>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</si>
  <si>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</si>
  <si>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</si>
  <si>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</si>
  <si>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</si>
  <si>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</si>
  <si>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</si>
  <si>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</si>
  <si>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</si>
  <si>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</si>
  <si>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</si>
  <si>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</si>
  <si>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</si>
  <si>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</si>
  <si>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</si>
  <si>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</si>
  <si>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</si>
  <si>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</si>
  <si>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</si>
  <si>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</si>
  <si>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</si>
  <si>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</si>
  <si>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</si>
  <si>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</si>
  <si>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</si>
  <si>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</si>
  <si>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</si>
  <si>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</si>
  <si>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</si>
  <si>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</si>
  <si>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</si>
  <si>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</si>
  <si>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</si>
  <si>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</si>
  <si>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</si>
  <si>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</si>
  <si>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</si>
  <si>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</si>
  <si>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</si>
  <si>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</si>
  <si>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</si>
  <si>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</si>
  <si>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</si>
  <si>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</si>
  <si>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</si>
  <si>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</si>
  <si>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</si>
  <si>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</si>
  <si>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</si>
  <si>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</si>
  <si>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</si>
  <si>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</si>
  <si>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</si>
  <si>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</si>
  <si>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</si>
  <si>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</si>
  <si>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</si>
  <si>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</si>
  <si>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</si>
  <si>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</si>
  <si>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</si>
  <si>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</si>
  <si>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</si>
  <si>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</si>
  <si>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</si>
  <si>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</si>
  <si>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</si>
  <si>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</si>
  <si>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</si>
  <si>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</si>
  <si>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</si>
  <si>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</si>
  <si>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</si>
  <si>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</si>
  <si>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</si>
  <si>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</si>
  <si>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</si>
  <si>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</si>
  <si>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</si>
  <si>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</si>
  <si>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</si>
  <si>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</si>
  <si>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</si>
  <si>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</si>
  <si>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</si>
  <si>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</si>
  <si>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</si>
  <si>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</si>
  <si>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</si>
  <si>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</si>
  <si>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</si>
  <si>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</si>
  <si>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</si>
  <si>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</si>
  <si>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</si>
  <si>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</si>
  <si>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</si>
  <si>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</si>
  <si>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</si>
  <si>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</si>
  <si>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</si>
  <si>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</si>
  <si>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</si>
  <si>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</si>
  <si>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</si>
  <si>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</si>
  <si>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</si>
  <si>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</si>
  <si>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</si>
  <si>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</si>
  <si>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</si>
  <si>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</si>
  <si>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</si>
  <si>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</si>
  <si>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</si>
  <si>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</si>
  <si>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</si>
  <si>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</si>
  <si>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</si>
  <si>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</si>
  <si>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</si>
  <si>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</si>
  <si>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</si>
  <si>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</si>
  <si>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</si>
  <si>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</si>
  <si>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</si>
  <si>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</si>
  <si>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</si>
  <si>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</si>
  <si>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</si>
  <si>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</si>
  <si>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</si>
  <si>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</si>
  <si>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</si>
  <si>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</si>
  <si>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</si>
  <si>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</si>
  <si>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</si>
  <si>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</si>
  <si>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</si>
  <si>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</si>
  <si>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</si>
  <si>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</si>
  <si>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</si>
  <si>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</si>
  <si>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</si>
  <si>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</si>
  <si>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</si>
  <si>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</si>
  <si>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</si>
  <si>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</si>
  <si>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</si>
  <si>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</si>
  <si>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</si>
  <si>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</si>
  <si>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</si>
  <si>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</si>
  <si>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</si>
  <si>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</si>
  <si>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</si>
  <si>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</si>
  <si>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</si>
  <si>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</si>
  <si>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</si>
  <si>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</si>
  <si>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</si>
  <si>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</si>
  <si>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</si>
  <si>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</si>
  <si>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</si>
  <si>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</si>
  <si>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</si>
  <si>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</si>
  <si>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</si>
  <si>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</si>
  <si>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</si>
  <si>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</si>
  <si>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</si>
  <si>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</si>
  <si>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</si>
  <si>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</si>
  <si>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</si>
  <si>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</si>
  <si>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</si>
  <si>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</si>
  <si>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</si>
  <si>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</si>
  <si>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</si>
  <si>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</si>
  <si>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</si>
  <si>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</si>
  <si>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</si>
  <si>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</si>
  <si>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</si>
  <si>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</si>
  <si>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</si>
  <si>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</si>
  <si>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</si>
  <si>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</si>
  <si>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</si>
  <si>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</si>
  <si>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</si>
  <si>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</si>
  <si>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</si>
  <si>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</si>
  <si>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</si>
  <si>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</si>
  <si>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</si>
  <si>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</si>
  <si>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</si>
  <si>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</si>
  <si>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</si>
  <si>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</si>
  <si>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</si>
  <si>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</si>
  <si>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</si>
  <si>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</si>
  <si>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</si>
  <si>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</si>
  <si>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</si>
  <si>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</si>
  <si>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</si>
  <si>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</si>
  <si>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</si>
  <si>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</si>
  <si>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</si>
  <si>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</si>
  <si>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</si>
  <si>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</si>
  <si>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</si>
  <si>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</si>
  <si>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</si>
  <si>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</si>
  <si>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</si>
  <si>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</si>
  <si>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</si>
  <si>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</si>
  <si>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</si>
  <si>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</si>
  <si>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</si>
  <si>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</si>
  <si>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</si>
  <si>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</si>
  <si>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</si>
  <si>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</si>
  <si>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</si>
  <si>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</si>
  <si>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</si>
  <si>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</si>
  <si>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</si>
  <si>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</si>
  <si>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</si>
  <si>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</si>
  <si>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</si>
  <si>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</si>
  <si>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</si>
  <si>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</si>
  <si>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</si>
  <si>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</si>
  <si>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</si>
  <si>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</si>
  <si>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</si>
  <si>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</si>
  <si>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</si>
  <si>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</si>
  <si>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</si>
  <si>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</si>
  <si>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</si>
  <si>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</si>
  <si>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</si>
  <si>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</si>
  <si>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</si>
  <si>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</si>
  <si>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</si>
  <si>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</si>
  <si>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</si>
  <si>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</si>
  <si>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</si>
  <si>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</si>
  <si>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</si>
  <si>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</si>
  <si>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</si>
  <si>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</si>
  <si>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</si>
  <si>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</si>
  <si>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</si>
  <si>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</si>
  <si>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</si>
  <si>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</si>
  <si>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</si>
  <si>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</si>
  <si>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</si>
  <si>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</si>
  <si>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</si>
  <si>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</si>
  <si>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</si>
  <si>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</si>
  <si>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</si>
  <si>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</si>
  <si>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</si>
  <si>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</si>
  <si>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</si>
  <si>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</si>
  <si>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</si>
  <si>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</si>
  <si>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</si>
  <si>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</si>
  <si>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</si>
  <si>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</si>
  <si>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</si>
  <si>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</si>
  <si>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</si>
  <si>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</si>
  <si>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</si>
  <si>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</si>
  <si>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</si>
  <si>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</si>
  <si>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</si>
  <si>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</si>
  <si>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</si>
  <si>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</si>
  <si>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</si>
  <si>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</si>
  <si>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</si>
  <si>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</si>
  <si>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</si>
  <si>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</si>
  <si>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</si>
  <si>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</si>
  <si>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</si>
  <si>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</si>
  <si>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</si>
  <si>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</si>
  <si>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</si>
  <si>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</si>
  <si>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</si>
  <si>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</si>
  <si>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</si>
  <si>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</si>
  <si>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</si>
  <si>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</si>
  <si>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</si>
  <si>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</si>
  <si>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</si>
  <si>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</si>
  <si>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</si>
  <si>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</si>
  <si>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</si>
  <si>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</si>
  <si>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</si>
  <si>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</si>
  <si>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</si>
  <si>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</si>
  <si>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</si>
  <si>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</si>
  <si>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</si>
  <si>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</si>
  <si>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</si>
  <si>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</si>
  <si>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</si>
  <si>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</si>
  <si>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</si>
  <si>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</si>
  <si>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</si>
  <si>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</si>
  <si>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</si>
  <si>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</si>
  <si>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</si>
  <si>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</si>
  <si>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</si>
  <si>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</si>
  <si>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</si>
  <si>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</si>
  <si>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</si>
  <si>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</si>
  <si>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</si>
  <si>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</si>
  <si>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</si>
  <si>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</si>
  <si>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</si>
  <si>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</si>
  <si>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</si>
  <si>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</si>
  <si>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</si>
  <si>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</si>
  <si>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</si>
  <si>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</si>
  <si>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</si>
  <si>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</si>
  <si>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</si>
  <si>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</si>
  <si>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</si>
  <si>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</si>
  <si>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</si>
  <si>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</si>
  <si>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</si>
  <si>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</si>
  <si>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</si>
  <si>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</si>
  <si>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</si>
  <si>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</si>
  <si>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</si>
  <si>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</si>
  <si>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</si>
  <si>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</si>
  <si>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</si>
  <si>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</si>
  <si>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</si>
  <si>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</si>
  <si>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</si>
  <si>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</si>
  <si>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</si>
  <si>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</si>
  <si>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</si>
  <si>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</si>
  <si>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</si>
  <si>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</si>
  <si>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</si>
  <si>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</si>
  <si>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</si>
  <si>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</si>
  <si>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</si>
  <si>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</si>
  <si>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</si>
  <si>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</si>
  <si>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</si>
  <si>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</si>
  <si>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</si>
  <si>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</si>
  <si>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</si>
  <si>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</si>
  <si>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</si>
  <si>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</si>
  <si>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</si>
  <si>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</si>
  <si>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</si>
  <si>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</si>
  <si>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</si>
  <si>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</si>
  <si>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</si>
  <si>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</si>
  <si>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</si>
  <si>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</si>
  <si>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</si>
  <si>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</si>
  <si>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</si>
  <si>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</si>
  <si>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</si>
  <si>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</si>
  <si>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</si>
  <si>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</si>
  <si>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</si>
  <si>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</si>
  <si>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</si>
  <si>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</si>
  <si>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</si>
  <si>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</si>
  <si>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</si>
  <si>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</si>
  <si>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</si>
  <si>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</si>
  <si>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</si>
  <si>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</si>
  <si>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</si>
  <si>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</si>
  <si>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</si>
  <si>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</si>
  <si>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</si>
  <si>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</si>
  <si>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</si>
  <si>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</si>
  <si>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</si>
  <si>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</si>
  <si>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</si>
  <si>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</si>
  <si>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</si>
  <si>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</si>
  <si>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</si>
  <si>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</si>
  <si>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</si>
  <si>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</si>
  <si>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</si>
  <si>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</si>
  <si>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</si>
  <si>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</si>
  <si>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</si>
  <si>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</si>
  <si>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</si>
  <si>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</si>
  <si>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</si>
  <si>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</si>
  <si>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</si>
  <si>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</si>
  <si>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</si>
  <si>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</si>
  <si>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</si>
  <si>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</si>
  <si>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</si>
  <si>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</si>
  <si>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</si>
  <si>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</si>
  <si>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</si>
  <si>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</si>
  <si>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</si>
  <si>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</si>
  <si>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</si>
  <si>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</si>
  <si>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</si>
  <si>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</si>
  <si>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</si>
  <si>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</si>
  <si>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</si>
  <si>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</si>
  <si>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</si>
  <si>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</si>
  <si>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</si>
  <si>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</si>
  <si>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</si>
  <si>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</si>
  <si>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</si>
  <si>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</si>
  <si>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</si>
  <si>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</si>
  <si>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</si>
  <si>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</si>
  <si>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</si>
  <si>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</si>
  <si>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</si>
  <si>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</si>
  <si>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</si>
  <si>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</si>
  <si>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</si>
  <si>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</si>
  <si>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</si>
  <si>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</si>
  <si>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</si>
  <si>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</si>
  <si>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</si>
  <si>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</si>
  <si>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</si>
  <si>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</si>
  <si>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</si>
  <si>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</si>
  <si>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</si>
  <si>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</si>
  <si>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</si>
  <si>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</si>
  <si>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</si>
  <si>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</si>
  <si>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</si>
  <si>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</si>
  <si>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</si>
  <si>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</si>
  <si>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</si>
  <si>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</si>
  <si>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</si>
  <si>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</si>
  <si>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</si>
  <si>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</si>
  <si>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</si>
  <si>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</si>
  <si>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</si>
  <si>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</si>
  <si>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</si>
  <si>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</si>
  <si>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</si>
  <si>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</si>
  <si>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</si>
  <si>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</si>
  <si>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</si>
  <si>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</si>
  <si>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</si>
  <si>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</si>
  <si>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</si>
  <si>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</si>
  <si>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</si>
  <si>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</si>
  <si>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</si>
  <si>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</si>
  <si>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</si>
  <si>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</si>
  <si>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</si>
  <si>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</si>
  <si>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</si>
  <si>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</si>
  <si>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</si>
  <si>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</si>
  <si>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</si>
  <si>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</si>
  <si>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</si>
  <si>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</si>
  <si>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</si>
  <si>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</si>
  <si>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</si>
  <si>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</si>
  <si>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</si>
  <si>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</si>
  <si>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</si>
  <si>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</si>
  <si>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</si>
  <si>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</si>
  <si>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</si>
  <si>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</si>
  <si>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</si>
  <si>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</si>
  <si>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</si>
  <si>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</si>
  <si>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</si>
  <si>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</si>
  <si>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</si>
  <si>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</si>
  <si>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</si>
  <si>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</si>
  <si>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</si>
  <si>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</si>
  <si>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</si>
  <si>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</si>
  <si>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</si>
  <si>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</si>
  <si>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</si>
  <si>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</si>
  <si>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</si>
  <si>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</si>
  <si>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</si>
  <si>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</si>
  <si>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</si>
  <si>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</si>
  <si>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</si>
  <si>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</si>
  <si>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</si>
  <si>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</si>
  <si>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</si>
  <si>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</si>
  <si>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</si>
  <si>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</si>
  <si>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</si>
  <si>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</si>
  <si>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</si>
  <si>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</si>
  <si>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</si>
  <si>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</si>
  <si>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</si>
  <si>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</si>
  <si>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</si>
  <si>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</si>
  <si>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</si>
  <si>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</si>
  <si>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</si>
  <si>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</si>
  <si>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</si>
  <si>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</si>
  <si>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</si>
  <si>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</si>
  <si>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</si>
  <si>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</si>
  <si>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</si>
  <si>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</si>
  <si>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</si>
  <si>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</si>
  <si>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</si>
  <si>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</si>
  <si>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</si>
  <si>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</si>
  <si>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</si>
  <si>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</si>
  <si>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</si>
  <si>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</si>
  <si>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</si>
  <si>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</si>
  <si>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</si>
  <si>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</si>
  <si>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</si>
  <si>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</si>
  <si>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</si>
  <si>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</si>
  <si>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</si>
  <si>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</si>
  <si>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</si>
  <si>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</si>
  <si>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</si>
  <si>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</si>
  <si>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</si>
  <si>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</si>
  <si>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</si>
  <si>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</si>
  <si>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</si>
  <si>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</si>
  <si>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</si>
  <si>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</si>
  <si>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</si>
  <si>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</si>
  <si>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</si>
  <si>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</si>
  <si>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</si>
  <si>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</si>
  <si>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</si>
  <si>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</si>
  <si>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</si>
  <si>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</si>
  <si>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</si>
  <si>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</si>
  <si>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</si>
  <si>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</si>
  <si>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</si>
  <si>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</si>
  <si>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</si>
  <si>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</si>
  <si>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</si>
  <si>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</si>
  <si>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</si>
  <si>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</si>
  <si>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</si>
  <si>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</si>
  <si>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</si>
  <si>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</si>
  <si>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</si>
  <si>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</si>
  <si>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</si>
  <si>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</si>
  <si>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</si>
  <si>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</si>
  <si>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</si>
  <si>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</si>
  <si>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</si>
  <si>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</si>
  <si>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</si>
  <si>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</si>
  <si>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</si>
  <si>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</si>
  <si>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</si>
  <si>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</si>
  <si>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</si>
  <si>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</si>
  <si>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</si>
  <si>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</si>
  <si>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</si>
  <si>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</si>
  <si>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</si>
  <si>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</si>
  <si>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</si>
  <si>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</si>
  <si>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</si>
  <si>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</si>
  <si>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</si>
  <si>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</si>
  <si>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</si>
  <si>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</si>
  <si>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</si>
  <si>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</si>
  <si>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</si>
  <si>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</si>
  <si>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</si>
  <si>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</si>
  <si>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</si>
  <si>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</si>
  <si>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</si>
  <si>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</si>
  <si>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</si>
  <si>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</si>
  <si>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</si>
  <si>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</si>
  <si>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</si>
  <si>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</si>
  <si>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</si>
  <si>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</si>
  <si>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</si>
  <si>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</si>
  <si>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</si>
  <si>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</si>
  <si>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</si>
  <si>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</si>
  <si>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</si>
  <si>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</si>
  <si>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</si>
  <si>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</si>
  <si>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</si>
  <si>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</si>
  <si>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</si>
  <si>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</si>
  <si>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</si>
  <si>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</si>
  <si>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</si>
  <si>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</si>
  <si>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</si>
  <si>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</si>
  <si>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</si>
  <si>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</si>
  <si>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</si>
  <si>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</si>
  <si>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</si>
  <si>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</si>
  <si>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</si>
  <si>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</si>
  <si>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</si>
  <si>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</si>
  <si>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</si>
  <si>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</si>
  <si>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</si>
  <si>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</si>
  <si>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</si>
  <si>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</si>
  <si>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</si>
  <si>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</si>
  <si>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</si>
  <si>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</si>
  <si>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</si>
  <si>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</si>
  <si>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</si>
  <si>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</si>
  <si>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</si>
  <si>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</si>
  <si>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</si>
  <si>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</si>
  <si>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</si>
  <si>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</si>
  <si>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</si>
  <si>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</si>
  <si>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</si>
  <si>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</si>
  <si>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</si>
  <si>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</si>
  <si>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</si>
  <si>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</si>
  <si>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</si>
  <si>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</si>
  <si>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</si>
  <si>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</si>
  <si>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</si>
  <si>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</si>
  <si>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</si>
  <si>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</si>
  <si>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</si>
  <si>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</si>
  <si>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</si>
  <si>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</si>
  <si>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</si>
  <si>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</si>
  <si>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</si>
  <si>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</si>
  <si>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</si>
  <si>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</si>
  <si>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</si>
  <si>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</si>
  <si>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</si>
  <si>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</si>
  <si>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</si>
  <si>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</si>
  <si>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</si>
  <si>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</si>
  <si>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</si>
  <si>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</si>
  <si>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</si>
  <si>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</si>
  <si>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</si>
  <si>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</si>
  <si>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</si>
  <si>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</si>
  <si>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</si>
  <si>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</si>
  <si>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</si>
  <si>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</si>
  <si>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</si>
  <si>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</si>
  <si>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</si>
  <si>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</si>
  <si>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</si>
  <si>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</si>
  <si>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</si>
  <si>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</si>
  <si>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</si>
  <si>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</si>
  <si>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</si>
  <si>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</si>
  <si>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</si>
  <si>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</si>
  <si>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</si>
  <si>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</si>
  <si>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</si>
  <si>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</si>
  <si>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</si>
  <si>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</si>
  <si>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</si>
  <si>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</si>
  <si>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</si>
  <si>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</si>
  <si>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</si>
  <si>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</si>
  <si>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</si>
  <si>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</si>
  <si>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</si>
  <si>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</si>
  <si>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</si>
  <si>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</si>
  <si>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</si>
  <si>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</si>
  <si>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</si>
  <si>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</si>
  <si>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</si>
  <si>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</si>
  <si>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</si>
  <si>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</si>
  <si>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</si>
  <si>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</si>
  <si>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</si>
  <si>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</si>
  <si>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</si>
  <si>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</si>
  <si>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</si>
  <si>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</si>
  <si>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</si>
  <si>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</si>
  <si>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</si>
  <si>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</si>
  <si>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</si>
  <si>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</si>
  <si>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</si>
  <si>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</si>
  <si>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</si>
  <si>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</si>
  <si>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</si>
  <si>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</si>
  <si>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</si>
  <si>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</si>
  <si>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</si>
  <si>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</si>
  <si>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</si>
  <si>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</si>
  <si>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</si>
  <si>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</si>
  <si>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</si>
  <si>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</si>
  <si>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</si>
  <si>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</si>
  <si>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</si>
  <si>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</si>
  <si>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</si>
  <si>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</si>
  <si>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</si>
  <si>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</si>
  <si>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</si>
  <si>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</si>
  <si>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</si>
  <si>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</si>
  <si>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</si>
  <si>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</si>
  <si>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</si>
  <si>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</si>
  <si>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</si>
  <si>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</si>
  <si>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</si>
  <si>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</si>
  <si>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</si>
  <si>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</si>
  <si>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</si>
  <si>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</si>
  <si>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</si>
  <si>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</si>
  <si>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</si>
  <si>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</si>
  <si>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</si>
  <si>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</si>
  <si>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</si>
  <si>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</si>
  <si>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</si>
  <si>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</si>
  <si>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</si>
  <si>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</si>
  <si>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</si>
  <si>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</si>
  <si>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</si>
  <si>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</si>
  <si>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</si>
  <si>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</si>
  <si>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</si>
  <si>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</si>
  <si>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</si>
  <si>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</si>
  <si>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</si>
  <si>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</si>
  <si>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</si>
  <si>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</si>
  <si>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</si>
  <si>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</si>
  <si>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</si>
  <si>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</si>
  <si>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</si>
  <si>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</si>
  <si>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</si>
  <si>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</si>
  <si>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</si>
  <si>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</si>
  <si>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</si>
  <si>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</si>
  <si>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</si>
  <si>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</si>
  <si>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</si>
  <si>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</si>
  <si>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</si>
  <si>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</si>
  <si>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</si>
  <si>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</si>
  <si>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</si>
  <si>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</si>
  <si>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</si>
  <si>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</si>
  <si>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</si>
  <si>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</si>
  <si>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</si>
  <si>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</si>
  <si>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</si>
  <si>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</si>
  <si>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</si>
  <si>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</si>
  <si>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</si>
  <si>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</si>
  <si>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</si>
  <si>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</si>
  <si>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</si>
  <si>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</si>
  <si>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</si>
  <si>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</si>
  <si>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</si>
  <si>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</si>
  <si>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</si>
  <si>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</si>
  <si>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</si>
  <si>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</si>
  <si>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</si>
  <si>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</si>
  <si>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</si>
  <si>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</si>
  <si>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</si>
  <si>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</si>
  <si>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</si>
  <si>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</si>
  <si>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</si>
  <si>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</si>
  <si>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</si>
  <si>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</si>
  <si>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</si>
  <si>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</si>
  <si>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</si>
  <si>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</si>
  <si>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</si>
  <si>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</si>
  <si>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</si>
  <si>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</si>
  <si>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</si>
  <si>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</si>
  <si>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</si>
  <si>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</si>
  <si>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</si>
  <si>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</si>
  <si>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</si>
  <si>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</si>
  <si>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</si>
  <si>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</si>
  <si>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</si>
  <si>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</si>
  <si>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</si>
  <si>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</si>
  <si>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</si>
  <si>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</si>
  <si>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</si>
  <si>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</si>
  <si>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</si>
  <si>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</si>
  <si>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</si>
  <si>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</si>
  <si>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</si>
  <si>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</si>
  <si>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</si>
  <si>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</si>
  <si>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</si>
  <si>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</si>
  <si>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</si>
  <si>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</si>
  <si>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</si>
  <si>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</si>
  <si>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</si>
  <si>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</si>
  <si>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</si>
  <si>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</si>
  <si>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</si>
  <si>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</si>
  <si>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</si>
  <si>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</si>
  <si>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</si>
  <si>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</si>
  <si>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</si>
  <si>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</si>
  <si>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</si>
  <si>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</si>
  <si>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</si>
  <si>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</si>
  <si>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</si>
  <si>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</si>
  <si>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</si>
  <si>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</si>
  <si>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</si>
  <si>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</si>
  <si>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</si>
  <si>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</si>
  <si>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</si>
  <si>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</si>
  <si>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</si>
  <si>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</si>
  <si>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</si>
  <si>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</si>
  <si>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</si>
  <si>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</si>
  <si>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</si>
  <si>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</si>
  <si>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</si>
  <si>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</si>
  <si>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</si>
  <si>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</si>
  <si>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</si>
  <si>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</si>
  <si>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</si>
  <si>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</si>
  <si>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</si>
  <si>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</si>
  <si>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</si>
  <si>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</si>
  <si>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</si>
  <si>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</si>
  <si>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</si>
  <si>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</si>
  <si>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</si>
  <si>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</si>
  <si>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</si>
  <si>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</si>
  <si>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</si>
  <si>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</si>
  <si>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</si>
  <si>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</si>
  <si>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</si>
  <si>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</si>
  <si>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</si>
  <si>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</si>
  <si>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</si>
  <si>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</si>
  <si>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</si>
  <si>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</si>
  <si>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</si>
  <si>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</si>
  <si>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</si>
  <si>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</si>
  <si>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</si>
  <si>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</si>
  <si>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</si>
  <si>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</si>
  <si>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</si>
  <si>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</si>
  <si>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</si>
  <si>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</si>
  <si>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</si>
  <si>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</si>
  <si>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</si>
  <si>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</si>
  <si>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</si>
  <si>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</si>
  <si>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</si>
  <si>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</si>
  <si>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</si>
  <si>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</si>
  <si>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</si>
  <si>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</si>
  <si>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</si>
  <si>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</si>
  <si>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</si>
  <si>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</si>
  <si>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</si>
  <si>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</si>
  <si>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</si>
  <si>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</si>
  <si>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</si>
  <si>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</si>
  <si>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</si>
  <si>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</si>
  <si>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</si>
  <si>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</si>
  <si>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</si>
  <si>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</si>
  <si>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</si>
  <si>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</si>
  <si>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</si>
  <si>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</si>
  <si>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</si>
  <si>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</si>
  <si>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</si>
  <si>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</si>
  <si>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</si>
  <si>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</si>
  <si>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</si>
  <si>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</si>
  <si>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</si>
  <si>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</si>
  <si>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</si>
  <si>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</si>
  <si>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</si>
  <si>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</si>
  <si>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</si>
  <si>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</si>
  <si>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</si>
  <si>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</si>
  <si>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</si>
  <si>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</si>
  <si>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</si>
  <si>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</si>
  <si>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</si>
  <si>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</si>
  <si>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</si>
  <si>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</si>
  <si>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</si>
  <si>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</si>
  <si>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</si>
  <si>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</si>
  <si>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</si>
  <si>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</si>
  <si>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</si>
  <si>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</si>
  <si>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</si>
  <si>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</si>
  <si>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</si>
  <si>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</si>
  <si>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</si>
  <si>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</si>
  <si>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</si>
  <si>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</si>
  <si>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</si>
  <si>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</si>
  <si>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</si>
  <si>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</si>
  <si>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</si>
  <si>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</si>
  <si>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</si>
  <si>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</si>
  <si>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</si>
  <si>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</si>
  <si>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</si>
  <si>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</si>
  <si>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</si>
  <si>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</si>
  <si>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</si>
  <si>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</si>
  <si>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</si>
  <si>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</si>
  <si>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</si>
  <si>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</si>
  <si>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</si>
  <si>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</si>
  <si>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</si>
  <si>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</si>
  <si>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</si>
  <si>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</si>
  <si>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</si>
  <si>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</si>
  <si>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</si>
  <si>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</si>
  <si>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</si>
  <si>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</si>
  <si>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</si>
  <si>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</si>
  <si>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</si>
  <si>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</si>
  <si>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</si>
  <si>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</si>
  <si>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</si>
  <si>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</si>
  <si>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</si>
  <si>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</si>
  <si>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</si>
  <si>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</si>
  <si>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</si>
  <si>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</si>
  <si>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</si>
  <si>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</si>
  <si>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</si>
  <si>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</si>
  <si>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</si>
  <si>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</si>
  <si>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</si>
  <si>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</si>
  <si>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</si>
  <si>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</si>
  <si>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</si>
  <si>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</si>
  <si>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</si>
  <si>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</si>
  <si>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</si>
  <si>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</si>
  <si>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</si>
  <si>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</si>
  <si>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</si>
  <si>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</si>
  <si>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</si>
  <si>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</si>
  <si>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</si>
  <si>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</si>
  <si>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</si>
  <si>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</si>
  <si>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</si>
  <si>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</si>
  <si>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</si>
  <si>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</si>
  <si>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</si>
  <si>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</si>
  <si>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</si>
  <si>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</si>
  <si>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</si>
  <si>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</si>
  <si>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</si>
  <si>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</si>
  <si>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</si>
  <si>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</si>
  <si>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</si>
  <si>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</si>
  <si>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</si>
  <si>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</si>
  <si>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</si>
  <si>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</si>
  <si>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</si>
  <si>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</si>
  <si>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</si>
  <si>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</si>
  <si>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</si>
  <si>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</si>
  <si>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</si>
  <si>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</si>
  <si>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</si>
  <si>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</si>
  <si>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</si>
  <si>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</si>
  <si>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</si>
  <si>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</si>
  <si>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</si>
  <si>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</si>
  <si>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</si>
  <si>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</si>
  <si>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</si>
  <si>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</si>
  <si>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</si>
  <si>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</si>
  <si>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</si>
  <si>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</si>
  <si>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</si>
  <si>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</si>
  <si>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</si>
  <si>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</si>
  <si>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</si>
  <si>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</si>
  <si>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</si>
  <si>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</si>
  <si>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</si>
  <si>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</si>
  <si>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</si>
  <si>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</si>
  <si>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</si>
  <si>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</si>
  <si>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</si>
  <si>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</si>
  <si>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</si>
  <si>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</si>
  <si>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</si>
  <si>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</si>
  <si>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</si>
  <si>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</si>
  <si>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</si>
  <si>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</si>
  <si>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</si>
  <si>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</si>
  <si>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</si>
  <si>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</si>
  <si>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</si>
  <si>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</si>
  <si>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</si>
  <si>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</si>
  <si>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</si>
  <si>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</si>
  <si>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</si>
  <si>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</si>
  <si>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</si>
  <si>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</si>
  <si>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</si>
  <si>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</si>
  <si>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</si>
  <si>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</si>
  <si>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</si>
  <si>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</si>
  <si>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</si>
  <si>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</si>
  <si>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</si>
  <si>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</si>
  <si>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</si>
  <si>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</si>
  <si>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</si>
  <si>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</si>
  <si>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</si>
  <si>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</si>
  <si>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</si>
  <si>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</si>
  <si>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</si>
  <si>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</si>
  <si>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</si>
  <si>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</si>
  <si>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</si>
  <si>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</si>
  <si>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</si>
  <si>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</si>
  <si>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</si>
  <si>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</si>
  <si>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</si>
  <si>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</si>
  <si>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</si>
  <si>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</si>
  <si>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</si>
  <si>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</si>
  <si>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</si>
  <si>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</si>
  <si>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</si>
  <si>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</si>
  <si>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</si>
  <si>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</si>
  <si>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</si>
  <si>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</si>
  <si>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</si>
  <si>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</si>
  <si>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</si>
  <si>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</si>
  <si>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</si>
  <si>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</si>
  <si>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</si>
  <si>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</si>
  <si>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</si>
  <si>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</si>
  <si>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</si>
  <si>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</si>
  <si>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</si>
  <si>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</si>
  <si>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</si>
  <si>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</si>
  <si>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</si>
  <si>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</si>
  <si>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</si>
  <si>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</si>
  <si>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</si>
  <si>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</si>
  <si>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</si>
  <si>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</si>
  <si>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</si>
  <si>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</si>
  <si>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</si>
  <si>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</si>
  <si>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</si>
  <si>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</si>
  <si>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</si>
  <si>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</si>
  <si>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</si>
  <si>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</si>
  <si>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</si>
  <si>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</si>
  <si>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</si>
  <si>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</si>
  <si>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</si>
  <si>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</si>
  <si>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</si>
  <si>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</si>
  <si>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</si>
  <si>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</si>
  <si>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</si>
  <si>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</si>
  <si>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</si>
  <si>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</si>
  <si>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</si>
  <si>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</si>
  <si>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</si>
  <si>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</si>
  <si>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</si>
  <si>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</si>
  <si>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</si>
  <si>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</si>
  <si>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</si>
  <si>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</si>
  <si>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</si>
  <si>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</si>
  <si>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</si>
  <si>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</si>
  <si>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</si>
  <si>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</si>
  <si>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</si>
  <si>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</si>
  <si>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</si>
  <si>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</si>
  <si>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</si>
  <si>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</si>
  <si>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</si>
  <si>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</si>
  <si>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</si>
  <si>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</si>
  <si>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</si>
  <si>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</si>
  <si>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</si>
  <si>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</si>
  <si>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</si>
  <si>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</si>
  <si>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</si>
  <si>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</si>
  <si>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</si>
  <si>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</si>
  <si>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</si>
  <si>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</si>
  <si>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</si>
  <si>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</si>
  <si>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</si>
  <si>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</si>
  <si>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</si>
  <si>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</si>
  <si>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</si>
  <si>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</si>
  <si>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</si>
  <si>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</si>
  <si>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</si>
  <si>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</si>
  <si>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</si>
  <si>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</si>
  <si>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</si>
  <si>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</si>
  <si>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</si>
  <si>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</si>
  <si>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</si>
  <si>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</si>
  <si>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</si>
  <si>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</si>
  <si>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</si>
  <si>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</si>
  <si>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</si>
  <si>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</si>
  <si>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</si>
  <si>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</si>
  <si>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</si>
  <si>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</si>
  <si>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</si>
  <si>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</si>
  <si>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</si>
  <si>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</si>
  <si>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</si>
  <si>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</si>
  <si>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</si>
  <si>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</si>
  <si>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</si>
  <si>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</si>
  <si>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</si>
  <si>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</si>
  <si>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</si>
  <si>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</si>
  <si>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</si>
  <si>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</si>
  <si>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</si>
  <si>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</si>
  <si>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</si>
  <si>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</si>
  <si>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</si>
  <si>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</si>
  <si>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</si>
  <si>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</si>
  <si>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</si>
  <si>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</si>
  <si>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</si>
  <si>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</si>
  <si>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</si>
  <si>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</si>
  <si>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</si>
  <si>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</si>
  <si>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</si>
  <si>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</si>
  <si>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</si>
  <si>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</si>
  <si>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</si>
  <si>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</si>
  <si>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</si>
  <si>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</si>
  <si>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</si>
  <si>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</si>
  <si>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</si>
  <si>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</si>
  <si>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</si>
  <si>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</si>
  <si>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</si>
  <si>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</si>
  <si>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</si>
  <si>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</si>
  <si>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</si>
  <si>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</si>
  <si>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</si>
  <si>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</si>
  <si>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</si>
  <si>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</si>
  <si>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</si>
  <si>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</si>
  <si>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</si>
  <si>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</si>
  <si>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</si>
  <si>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</si>
  <si>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</si>
  <si>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</si>
  <si>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</si>
  <si>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</si>
  <si>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</si>
  <si>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</si>
  <si>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</si>
  <si>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</si>
  <si>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</si>
  <si>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</si>
  <si>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</si>
  <si>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</si>
  <si>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</si>
  <si>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</si>
  <si>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</si>
  <si>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</si>
  <si>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</si>
  <si>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</si>
  <si>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</si>
  <si>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</si>
  <si>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</si>
  <si>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</si>
  <si>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</si>
  <si>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</si>
  <si>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</si>
  <si>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</si>
  <si>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</si>
  <si>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</si>
  <si>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</si>
  <si>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</si>
  <si>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</si>
  <si>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</si>
  <si>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</si>
  <si>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</si>
  <si>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</si>
  <si>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</si>
  <si>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</si>
  <si>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</si>
  <si>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</si>
  <si>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</si>
  <si>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</si>
  <si>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</si>
  <si>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</si>
  <si>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</si>
  <si>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</si>
  <si>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</si>
  <si>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</si>
  <si>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</si>
  <si>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</si>
  <si>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</si>
  <si>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</si>
  <si>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</si>
  <si>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</si>
  <si>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</si>
  <si>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</si>
  <si>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</si>
  <si>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</si>
  <si>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</si>
  <si>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</si>
  <si>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</si>
  <si>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</si>
  <si>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</si>
  <si>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</si>
  <si>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</si>
  <si>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</si>
  <si>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</si>
  <si>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</si>
  <si>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</si>
  <si>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</si>
  <si>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</si>
  <si>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</si>
  <si>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</si>
  <si>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</si>
  <si>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</si>
  <si>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</si>
  <si>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</si>
  <si>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</si>
  <si>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</si>
  <si>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</si>
  <si>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</si>
  <si>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</si>
  <si>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</si>
  <si>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</si>
  <si>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</si>
  <si>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</si>
  <si>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</si>
  <si>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</si>
  <si>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</si>
  <si>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</si>
  <si>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</si>
  <si>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</si>
  <si>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</si>
  <si>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</si>
  <si>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</si>
  <si>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</si>
  <si>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</si>
  <si>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</si>
  <si>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</si>
  <si>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</si>
  <si>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</si>
  <si>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</si>
  <si>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</si>
  <si>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</si>
  <si>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</si>
  <si>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</si>
  <si>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</si>
  <si>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</si>
  <si>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</si>
  <si>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</si>
  <si>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</si>
  <si>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</si>
  <si>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</si>
  <si>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</si>
  <si>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</si>
  <si>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</si>
  <si>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</si>
  <si>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</si>
  <si>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</si>
  <si>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</si>
  <si>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</si>
  <si>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</si>
  <si>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</si>
  <si>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</si>
  <si>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</si>
  <si>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</si>
  <si>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</si>
  <si>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</si>
  <si>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</si>
  <si>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</si>
  <si>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</si>
  <si>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</si>
  <si>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</si>
  <si>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</si>
  <si>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</si>
  <si>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</si>
  <si>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</si>
  <si>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</si>
  <si>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</si>
  <si>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</si>
  <si>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</si>
  <si>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</si>
  <si>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</si>
  <si>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</si>
  <si>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</si>
  <si>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</si>
  <si>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</si>
  <si>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</si>
  <si>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</si>
  <si>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</si>
  <si>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</si>
  <si>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</si>
  <si>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</si>
  <si>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</si>
  <si>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</si>
  <si>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</si>
  <si>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</si>
  <si>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</si>
  <si>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</si>
  <si>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</si>
  <si>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</si>
  <si>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</si>
  <si>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</si>
  <si>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</si>
  <si>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</si>
  <si>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</si>
  <si>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</si>
  <si>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</si>
  <si>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</si>
  <si>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</si>
  <si>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</si>
  <si>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</si>
  <si>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</si>
  <si>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</si>
  <si>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</si>
  <si>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</si>
  <si>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</si>
  <si>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</si>
  <si>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</si>
  <si>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</si>
  <si>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</si>
  <si>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</si>
  <si>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</si>
  <si>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</si>
  <si>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</si>
  <si>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</si>
  <si>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</si>
  <si>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</si>
  <si>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</si>
  <si>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</si>
  <si>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</si>
  <si>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</si>
  <si>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</si>
  <si>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</si>
  <si>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</si>
  <si>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</si>
  <si>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</si>
  <si>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</si>
  <si>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</si>
  <si>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</si>
  <si>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</si>
  <si>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</si>
  <si>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</si>
  <si>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</si>
  <si>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</si>
  <si>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</si>
  <si>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</si>
  <si>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</si>
  <si>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</si>
  <si>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</si>
  <si>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</si>
  <si>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</si>
  <si>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</si>
  <si>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</si>
  <si>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</si>
  <si>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</si>
  <si>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</si>
  <si>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</si>
  <si>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</si>
  <si>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</si>
  <si>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</si>
  <si>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</si>
  <si>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</si>
  <si>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</si>
  <si>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</si>
  <si>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</si>
  <si>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</si>
  <si>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</si>
  <si>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</si>
  <si>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</si>
  <si>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</si>
  <si>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</si>
  <si>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</si>
  <si>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</si>
  <si>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</si>
  <si>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</si>
  <si>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</si>
  <si>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</si>
  <si>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</si>
  <si>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</si>
  <si>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</si>
  <si>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</si>
  <si>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</si>
  <si>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</si>
  <si>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</si>
  <si>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</si>
  <si>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</si>
  <si>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</si>
  <si>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</si>
  <si>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</si>
  <si>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</si>
  <si>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</si>
  <si>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</si>
  <si>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</si>
  <si>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</si>
  <si>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</si>
  <si>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</si>
  <si>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</si>
  <si>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</si>
  <si>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</si>
  <si>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</si>
  <si>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</si>
  <si>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</si>
  <si>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</si>
  <si>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</si>
  <si>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</si>
  <si>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</si>
  <si>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</si>
  <si>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</si>
  <si>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</si>
  <si>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</si>
  <si>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</si>
  <si>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</si>
  <si>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</si>
  <si>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</si>
  <si>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</si>
  <si>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</si>
  <si>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</si>
  <si>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</si>
  <si>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</si>
  <si>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</si>
  <si>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</si>
  <si>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</si>
  <si>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</si>
  <si>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</si>
  <si>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</si>
  <si>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</si>
  <si>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</si>
  <si>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</si>
  <si>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</si>
  <si>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</si>
  <si>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</si>
  <si>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</si>
  <si>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</si>
  <si>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</si>
  <si>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</si>
  <si>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</si>
  <si>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</si>
  <si>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</si>
  <si>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</si>
  <si>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</si>
  <si>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</si>
  <si>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</si>
  <si>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</si>
  <si>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</si>
  <si>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</si>
  <si>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</si>
  <si>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</si>
  <si>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</si>
  <si>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</si>
  <si>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</si>
  <si>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</si>
  <si>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</si>
  <si>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</si>
  <si>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</si>
  <si>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</si>
  <si>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</si>
  <si>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</si>
  <si>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</si>
  <si>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</si>
  <si>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</si>
  <si>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</si>
  <si>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</si>
  <si>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</si>
  <si>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</si>
  <si>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</si>
  <si>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</si>
  <si>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</si>
  <si>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</si>
  <si>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</si>
  <si>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</si>
  <si>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</si>
  <si>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</si>
  <si>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</si>
  <si>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</si>
  <si>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</si>
  <si>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</si>
  <si>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</si>
  <si>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</si>
  <si>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</si>
  <si>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</si>
  <si>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</si>
  <si>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</si>
  <si>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</si>
  <si>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</si>
  <si>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</si>
  <si>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</si>
  <si>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</si>
  <si>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</si>
  <si>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</si>
  <si>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</si>
  <si>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</si>
  <si>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</si>
  <si>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</si>
  <si>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</si>
  <si>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</si>
  <si>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</si>
  <si>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</si>
  <si>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</si>
  <si>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</si>
  <si>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</si>
  <si>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</si>
  <si>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</si>
  <si>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</si>
  <si>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</si>
  <si>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</si>
  <si>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</si>
  <si>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</si>
  <si>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</si>
  <si>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</si>
  <si>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</si>
  <si>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</si>
  <si>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</si>
  <si>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</si>
  <si>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</si>
  <si>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</si>
  <si>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</si>
  <si>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</si>
  <si>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</si>
  <si>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</si>
  <si>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</si>
  <si>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</si>
  <si>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</si>
  <si>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</si>
  <si>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</si>
  <si>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</si>
  <si>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</si>
  <si>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</si>
  <si>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</si>
  <si>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</si>
  <si>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</si>
  <si>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</si>
  <si>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</si>
  <si>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</si>
  <si>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</si>
  <si>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</si>
  <si>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</si>
  <si>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</si>
  <si>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</si>
  <si>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</si>
  <si>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</si>
  <si>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</si>
  <si>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</si>
  <si>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</si>
  <si>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</si>
  <si>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</si>
  <si>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</si>
  <si>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</si>
  <si>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</si>
  <si>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</si>
  <si>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</si>
  <si>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</si>
  <si>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</si>
  <si>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</si>
  <si>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</si>
  <si>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</si>
  <si>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</si>
  <si>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</si>
  <si>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</si>
  <si>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</si>
  <si>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</si>
  <si>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</si>
  <si>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</si>
  <si>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</si>
  <si>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</si>
  <si>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</si>
  <si>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</si>
  <si>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</si>
  <si>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</si>
  <si>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</si>
  <si>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</si>
  <si>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</si>
  <si>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</si>
  <si>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</si>
  <si>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</si>
  <si>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</si>
  <si>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</si>
  <si>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</si>
  <si>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</si>
  <si>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</si>
  <si>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</si>
  <si>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</si>
  <si>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</si>
  <si>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</si>
  <si>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</si>
  <si>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</si>
  <si>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</si>
  <si>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</si>
  <si>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</si>
  <si>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</si>
  <si>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</si>
  <si>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</si>
  <si>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</si>
  <si>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</si>
  <si>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</si>
  <si>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</si>
  <si>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</si>
  <si>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</si>
  <si>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</si>
  <si>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</si>
  <si>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</si>
  <si>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</si>
  <si>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</si>
  <si>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</si>
  <si>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</si>
  <si>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</si>
  <si>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</si>
  <si>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</si>
  <si>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</si>
  <si>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</si>
  <si>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</si>
  <si>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</si>
  <si>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</si>
  <si>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</si>
  <si>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</si>
  <si>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</si>
  <si>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</si>
  <si>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</si>
  <si>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</si>
  <si>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</si>
  <si>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</si>
  <si>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</si>
  <si>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</si>
  <si>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</si>
  <si>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</si>
  <si>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</si>
  <si>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</si>
  <si>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</si>
  <si>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</si>
  <si>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</si>
  <si>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</si>
  <si>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</si>
  <si>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</si>
  <si>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</si>
  <si>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</si>
  <si>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</si>
  <si>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</si>
  <si>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</si>
  <si>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</si>
  <si>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</si>
  <si>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</si>
  <si>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</si>
  <si>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</si>
  <si>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</si>
  <si>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</si>
  <si>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</si>
  <si>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</si>
  <si>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</si>
  <si>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</si>
  <si>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</si>
  <si>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</si>
  <si>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</si>
  <si>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</si>
  <si>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</si>
  <si>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</si>
  <si>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</si>
  <si>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</si>
  <si>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</si>
  <si>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</si>
  <si>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</si>
  <si>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</si>
  <si>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</si>
  <si>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</si>
  <si>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</si>
  <si>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</si>
  <si>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</si>
  <si>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</si>
  <si>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</si>
  <si>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</si>
  <si>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</si>
  <si>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</si>
  <si>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</si>
  <si>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</si>
  <si>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</si>
  <si>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</si>
  <si>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</si>
  <si>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</si>
  <si>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</si>
  <si>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</si>
  <si>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</si>
  <si>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</si>
  <si>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</si>
  <si>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</si>
  <si>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</si>
  <si>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</si>
  <si>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</si>
  <si>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</si>
  <si>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</si>
  <si>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</si>
  <si>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</si>
  <si>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</si>
  <si>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</si>
  <si>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</si>
  <si>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</si>
  <si>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</si>
  <si>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</si>
  <si>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</si>
  <si>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</si>
  <si>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</si>
  <si>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</si>
  <si>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</si>
  <si>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</si>
  <si>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</si>
  <si>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</si>
  <si>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</si>
  <si>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</si>
  <si>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</si>
  <si>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</si>
  <si>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</si>
  <si>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</si>
  <si>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</si>
  <si>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</si>
  <si>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</si>
  <si>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</si>
  <si>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</si>
  <si>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</si>
  <si>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</si>
  <si>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</si>
  <si>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</si>
  <si>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</si>
  <si>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</si>
  <si>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</si>
  <si>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</si>
  <si>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</si>
  <si>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</si>
  <si>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</si>
  <si>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</si>
  <si>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</si>
  <si>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</si>
  <si>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</si>
  <si>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</si>
  <si>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</si>
  <si>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</si>
  <si>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</si>
  <si>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</si>
  <si>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</si>
  <si>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</si>
  <si>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</si>
  <si>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</si>
  <si>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</si>
  <si>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</si>
  <si>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</si>
  <si>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</si>
  <si>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</si>
  <si>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</si>
  <si>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</si>
  <si>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</si>
  <si>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</si>
  <si>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</si>
  <si>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</si>
  <si>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</si>
  <si>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</si>
  <si>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</si>
  <si>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</si>
  <si>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</si>
  <si>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</si>
  <si>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</si>
  <si>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</si>
  <si>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</si>
  <si>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</si>
  <si>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</si>
  <si>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</si>
  <si>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</si>
  <si>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</si>
  <si>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</si>
  <si>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</si>
  <si>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</si>
  <si>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</si>
  <si>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</si>
  <si>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</si>
  <si>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</si>
  <si>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</si>
  <si>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</si>
  <si>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</si>
  <si>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</si>
  <si>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</si>
  <si>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</si>
  <si>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</si>
  <si>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</si>
  <si>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</si>
  <si>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</si>
  <si>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</si>
  <si>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</si>
  <si>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</si>
  <si>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</si>
  <si>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</si>
  <si>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</si>
  <si>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</si>
  <si>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</si>
  <si>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</si>
  <si>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</si>
  <si>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</si>
  <si>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</si>
  <si>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</si>
  <si>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</si>
  <si>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</si>
  <si>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</si>
  <si>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</si>
  <si>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</si>
  <si>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</si>
  <si>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</si>
  <si>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</si>
  <si>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</si>
  <si>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</si>
  <si>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</si>
  <si>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</si>
  <si>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</si>
  <si>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</si>
  <si>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</si>
  <si>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</si>
  <si>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</si>
  <si>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</si>
  <si>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</si>
  <si>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</si>
  <si>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</si>
  <si>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</si>
  <si>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</si>
  <si>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</si>
  <si>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</si>
  <si>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</si>
  <si>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</si>
  <si>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</si>
  <si>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</si>
  <si>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</si>
  <si>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</si>
  <si>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</si>
  <si>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</si>
  <si>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</si>
  <si>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</si>
  <si>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</si>
  <si>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</si>
  <si>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</si>
  <si>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</si>
  <si>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</si>
  <si>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</si>
  <si>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</si>
  <si>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</si>
  <si>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</si>
  <si>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</si>
  <si>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</si>
  <si>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</si>
  <si>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</si>
  <si>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</si>
  <si>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</si>
  <si>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</si>
  <si>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</si>
  <si>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</si>
  <si>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</si>
  <si>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</si>
  <si>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</si>
  <si>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</si>
  <si>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</si>
  <si>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</si>
  <si>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</si>
  <si>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</si>
  <si>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</si>
  <si>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</si>
  <si>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</si>
  <si>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</si>
  <si>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</si>
  <si>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</si>
  <si>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</si>
  <si>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</si>
  <si>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</si>
  <si>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</si>
  <si>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</si>
  <si>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</si>
  <si>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</si>
  <si>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</si>
  <si>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</si>
  <si>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</si>
  <si>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</si>
  <si>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</si>
  <si>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</si>
  <si>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</si>
  <si>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</si>
  <si>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</si>
  <si>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</si>
  <si>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</si>
  <si>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</si>
  <si>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</si>
  <si>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</si>
  <si>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</si>
  <si>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</si>
  <si>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</si>
  <si>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</si>
  <si>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</si>
  <si>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</si>
  <si>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</si>
  <si>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</si>
  <si>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</si>
  <si>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</si>
  <si>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</si>
  <si>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</si>
  <si>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</si>
  <si>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</si>
  <si>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</si>
  <si>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</si>
  <si>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</si>
  <si>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</si>
  <si>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</si>
  <si>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</si>
  <si>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</si>
  <si>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</si>
  <si>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</si>
  <si>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</si>
  <si>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</si>
  <si>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</si>
  <si>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</si>
  <si>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</si>
  <si>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</si>
  <si>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</si>
  <si>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</si>
  <si>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</si>
  <si>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</si>
  <si>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</si>
  <si>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</si>
  <si>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</si>
  <si>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</si>
  <si>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</si>
  <si>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</si>
  <si>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</si>
  <si>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</si>
  <si>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</si>
  <si>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</si>
  <si>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</si>
  <si>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</si>
  <si>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</si>
  <si>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</si>
  <si>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</si>
  <si>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</si>
  <si>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</si>
  <si>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</si>
  <si>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</si>
  <si>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</si>
  <si>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</si>
  <si>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</si>
  <si>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</si>
  <si>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</si>
  <si>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</si>
  <si>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</si>
  <si>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</si>
  <si>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</si>
  <si>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</si>
  <si>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</si>
  <si>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</si>
  <si>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</si>
  <si>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</si>
  <si>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</si>
  <si>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</si>
  <si>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</si>
  <si>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</si>
  <si>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</si>
  <si>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</si>
  <si>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</si>
  <si>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</si>
  <si>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</si>
  <si>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</si>
  <si>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</si>
  <si>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</si>
  <si>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</si>
  <si>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</si>
  <si>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</si>
  <si>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</si>
  <si>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</si>
  <si>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</si>
  <si>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</si>
  <si>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</si>
  <si>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</si>
  <si>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</si>
  <si>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</si>
  <si>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</si>
  <si>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</si>
  <si>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</si>
  <si>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</si>
  <si>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</si>
  <si>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</si>
  <si>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</si>
  <si>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</si>
  <si>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</si>
  <si>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</si>
  <si>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</si>
  <si>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</si>
  <si>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</si>
  <si>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</si>
  <si>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</si>
  <si>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</si>
  <si>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</si>
  <si>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</si>
  <si>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</si>
  <si>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</si>
  <si>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</si>
  <si>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</si>
  <si>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</si>
  <si>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</si>
  <si>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</si>
  <si>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</si>
  <si>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</si>
  <si>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</si>
  <si>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</si>
  <si>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</si>
  <si>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</si>
  <si>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</si>
  <si>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</si>
  <si>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</si>
  <si>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</si>
  <si>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</si>
  <si>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</si>
  <si>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</si>
  <si>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</si>
  <si>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</si>
  <si>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</si>
  <si>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</si>
  <si>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</si>
  <si>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</si>
  <si>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</si>
  <si>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</si>
  <si>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</si>
  <si>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</si>
  <si>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</si>
  <si>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</si>
  <si>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</si>
  <si>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</si>
  <si>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</si>
  <si>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</si>
  <si>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</si>
  <si>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</si>
  <si>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</si>
  <si>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</si>
  <si>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</si>
  <si>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</si>
  <si>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</si>
  <si>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</si>
  <si>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</si>
  <si>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</si>
  <si>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</si>
  <si>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</si>
  <si>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</si>
  <si>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</si>
  <si>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</si>
  <si>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</si>
  <si>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</si>
  <si>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</si>
  <si>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</si>
  <si>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</si>
  <si>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</si>
  <si>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</si>
  <si>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</si>
  <si>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</si>
  <si>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</si>
  <si>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</si>
  <si>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</si>
  <si>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</si>
  <si>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</si>
  <si>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</si>
  <si>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</si>
  <si>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</si>
  <si>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</si>
  <si>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</si>
  <si>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</si>
  <si>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</si>
  <si>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</si>
  <si>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</si>
  <si>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</si>
  <si>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</si>
  <si>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</si>
  <si>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</si>
  <si>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</si>
  <si>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</si>
  <si>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</si>
  <si>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</si>
  <si>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</si>
  <si>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</si>
  <si>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</si>
  <si>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</si>
  <si>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</si>
  <si>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</si>
  <si>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</si>
  <si>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</si>
  <si>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</si>
  <si>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</si>
  <si>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</si>
  <si>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</si>
  <si>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</si>
  <si>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</si>
  <si>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</si>
  <si>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</si>
  <si>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</si>
  <si>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</si>
  <si>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</si>
  <si>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</si>
  <si>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</si>
  <si>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</si>
  <si>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</si>
  <si>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</si>
  <si>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</si>
  <si>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</si>
  <si>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</si>
  <si>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</si>
  <si>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</si>
  <si>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</si>
  <si>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</si>
  <si>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</si>
  <si>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</si>
  <si>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</si>
  <si>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</si>
  <si>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</si>
  <si>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</si>
  <si>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</si>
  <si>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</si>
  <si>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</si>
  <si>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</si>
  <si>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</si>
  <si>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</si>
  <si>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</si>
  <si>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</si>
  <si>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</si>
  <si>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</si>
  <si>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</si>
  <si>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</si>
  <si>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</si>
  <si>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</si>
  <si>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</si>
  <si>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</si>
  <si>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</si>
  <si>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</si>
  <si>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</si>
  <si>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</si>
  <si>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</si>
  <si>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</si>
  <si>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</si>
  <si>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</si>
  <si>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</si>
  <si>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</si>
  <si>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</si>
  <si>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</si>
  <si>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</si>
  <si>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</si>
  <si>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</si>
  <si>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</si>
  <si>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</si>
  <si>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</si>
  <si>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</si>
  <si>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</si>
  <si>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</si>
  <si>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</si>
  <si>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</si>
  <si>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</si>
  <si>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</si>
  <si>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</si>
  <si>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</si>
  <si>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</si>
  <si>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</si>
  <si>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</si>
  <si>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</si>
  <si>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</si>
  <si>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</si>
  <si>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</si>
  <si>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</si>
  <si>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</si>
  <si>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</si>
  <si>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</si>
  <si>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</si>
  <si>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</si>
  <si>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</si>
  <si>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</si>
  <si>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</si>
  <si>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</si>
  <si>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</si>
  <si>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</si>
  <si>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</si>
  <si>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</si>
  <si>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</si>
  <si>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</si>
  <si>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</si>
  <si>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</si>
  <si>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</si>
  <si>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</si>
  <si>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</si>
  <si>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</si>
  <si>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</si>
  <si>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</si>
  <si>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</si>
  <si>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</si>
  <si>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</si>
  <si>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</si>
  <si>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</si>
  <si>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</si>
  <si>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</si>
  <si>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</si>
  <si>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</si>
  <si>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</si>
  <si>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</si>
  <si>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</si>
  <si>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</si>
  <si>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</si>
  <si>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</si>
  <si>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</si>
  <si>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</si>
  <si>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</si>
  <si>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</si>
  <si>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</si>
  <si>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</si>
  <si>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</si>
  <si>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</si>
  <si>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</si>
  <si>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</si>
  <si>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</si>
  <si>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</si>
  <si>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</si>
  <si>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</si>
  <si>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</si>
  <si>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</si>
  <si>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</si>
  <si>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</si>
  <si>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</si>
  <si>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</si>
  <si>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</si>
  <si>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</si>
  <si>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</si>
  <si>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</si>
  <si>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</si>
  <si>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</si>
  <si>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</si>
  <si>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</si>
  <si>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</si>
  <si>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</si>
  <si>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</si>
  <si>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</si>
  <si>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</si>
  <si>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</si>
  <si>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</si>
  <si>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</si>
  <si>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</si>
  <si>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</si>
  <si>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</si>
  <si>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</si>
  <si>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</si>
  <si>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</si>
  <si>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</si>
  <si>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</si>
  <si>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</si>
  <si>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</si>
  <si>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</si>
  <si>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</si>
  <si>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</si>
  <si>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</si>
  <si>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</si>
  <si>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</si>
  <si>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</si>
  <si>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</si>
  <si>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</si>
  <si>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</si>
  <si>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</si>
  <si>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</si>
  <si>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</si>
  <si>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</si>
  <si>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</si>
  <si>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</si>
  <si>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</si>
  <si>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</si>
  <si>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</si>
  <si>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</si>
  <si>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</si>
  <si>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</si>
  <si>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</si>
  <si>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</si>
  <si>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</si>
  <si>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</si>
  <si>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</si>
  <si>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</si>
  <si>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</si>
  <si>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</si>
  <si>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</si>
  <si>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</si>
  <si>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</si>
  <si>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</si>
  <si>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</si>
  <si>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</si>
  <si>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</si>
  <si>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</si>
  <si>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</si>
  <si>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</si>
  <si>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</si>
  <si>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</si>
  <si>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</si>
  <si>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</si>
  <si>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</si>
  <si>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</si>
  <si>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</si>
  <si>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</si>
  <si>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</si>
  <si>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</si>
  <si>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</si>
  <si>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</si>
  <si>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</si>
  <si>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</si>
  <si>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</si>
  <si>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</si>
  <si>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</si>
  <si>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</si>
  <si>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</si>
  <si>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</si>
  <si>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</si>
  <si>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</si>
  <si>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</si>
  <si>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</si>
  <si>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</si>
  <si>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</si>
  <si>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</si>
  <si>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</si>
  <si>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</si>
  <si>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</si>
  <si>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</si>
  <si>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</si>
  <si>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</si>
  <si>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</si>
  <si>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</si>
  <si>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</si>
  <si>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</si>
  <si>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</si>
  <si>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</si>
  <si>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</si>
  <si>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</si>
  <si>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</si>
  <si>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</si>
  <si>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</si>
  <si>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</si>
  <si>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</si>
  <si>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</si>
  <si>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</si>
  <si>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</si>
  <si>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</si>
  <si>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</si>
  <si>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</si>
  <si>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</si>
  <si>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</si>
  <si>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</si>
  <si>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</si>
  <si>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</si>
  <si>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</si>
  <si>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</si>
  <si>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</si>
  <si>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</si>
  <si>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</si>
  <si>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</si>
  <si>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</si>
  <si>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</si>
  <si>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</si>
  <si>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</si>
  <si>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</si>
  <si>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</si>
  <si>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</si>
  <si>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</si>
  <si>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</si>
  <si>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</si>
  <si>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</si>
  <si>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</si>
  <si>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</si>
  <si>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</si>
  <si>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</si>
  <si>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</si>
  <si>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</si>
  <si>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</si>
  <si>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</si>
  <si>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</si>
  <si>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</si>
  <si>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</si>
  <si>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</si>
  <si>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</si>
  <si>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</si>
  <si>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</si>
  <si>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</si>
  <si>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</si>
  <si>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</si>
  <si>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</si>
  <si>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</si>
  <si>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</si>
  <si>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</si>
  <si>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</si>
  <si>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</si>
  <si>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</si>
  <si>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</si>
  <si>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</si>
  <si>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</si>
  <si>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</si>
  <si>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</si>
  <si>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</si>
  <si>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</si>
  <si>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</si>
  <si>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</si>
  <si>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</si>
  <si>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</si>
  <si>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</si>
  <si>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</si>
  <si>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</si>
  <si>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</si>
  <si>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</si>
  <si>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</si>
  <si>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</si>
  <si>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</si>
  <si>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</si>
  <si>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</si>
  <si>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</si>
  <si>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</si>
  <si>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</si>
  <si>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</si>
  <si>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</si>
  <si>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</si>
  <si>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</si>
  <si>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</si>
  <si>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</si>
  <si>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</si>
  <si>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</si>
  <si>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</si>
  <si>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</si>
  <si>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</si>
  <si>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</si>
  <si>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</si>
  <si>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</si>
  <si>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</si>
  <si>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</si>
  <si>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</si>
  <si>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</si>
  <si>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</si>
  <si>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</si>
  <si>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</si>
  <si>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</si>
  <si>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</si>
  <si>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</si>
  <si>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</si>
  <si>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</si>
  <si>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</si>
  <si>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</si>
  <si>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</si>
  <si>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</si>
  <si>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</si>
  <si>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</si>
  <si>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</si>
  <si>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</si>
  <si>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</si>
  <si>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</si>
  <si>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</si>
  <si>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</si>
  <si>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</si>
  <si>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</si>
  <si>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</si>
  <si>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</si>
  <si>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</si>
  <si>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</si>
  <si>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</si>
  <si>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</si>
  <si>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</si>
  <si>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</si>
  <si>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</si>
  <si>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</si>
  <si>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</si>
  <si>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</si>
  <si>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</si>
  <si>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</si>
  <si>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</si>
  <si>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</si>
  <si>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</si>
  <si>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</si>
  <si>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</si>
  <si>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</si>
  <si>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</si>
  <si>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</si>
  <si>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</si>
  <si>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</si>
  <si>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</si>
  <si>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</si>
  <si>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</si>
  <si>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</si>
  <si>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</si>
  <si>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</si>
  <si>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</si>
  <si>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</si>
  <si>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</si>
  <si>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</si>
  <si>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</si>
  <si>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</si>
  <si>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</si>
  <si>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</si>
  <si>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</si>
  <si>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</si>
  <si>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</si>
  <si>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</si>
  <si>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</si>
  <si>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</si>
  <si>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</si>
  <si>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</si>
  <si>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</si>
  <si>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</si>
  <si>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</si>
  <si>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</si>
  <si>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</si>
  <si>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</si>
  <si>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</si>
  <si>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</si>
  <si>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</si>
  <si>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</si>
  <si>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</si>
  <si>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</si>
  <si>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</si>
  <si>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</si>
  <si>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</si>
  <si>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</si>
  <si>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</si>
  <si>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</si>
  <si>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</si>
  <si>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</si>
  <si>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</si>
  <si>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</si>
  <si>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</si>
  <si>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</si>
  <si>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</si>
  <si>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</si>
  <si>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</si>
  <si>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</si>
  <si>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</si>
  <si>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</si>
  <si>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</si>
  <si>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</si>
  <si>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</si>
  <si>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</si>
  <si>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</si>
  <si>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</si>
  <si>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</si>
  <si>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</si>
  <si>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</si>
  <si>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</si>
  <si>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</si>
  <si>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</si>
  <si>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</si>
  <si>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</si>
  <si>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</si>
  <si>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</si>
  <si>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</si>
  <si>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</si>
  <si>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</si>
  <si>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</si>
  <si>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</si>
  <si>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</si>
  <si>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</si>
  <si>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</si>
  <si>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</si>
  <si>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</si>
  <si>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</si>
  <si>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</si>
  <si>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</si>
  <si>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</si>
  <si>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</si>
  <si>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</si>
  <si>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</si>
  <si>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</si>
  <si>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</si>
  <si>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</si>
  <si>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</si>
  <si>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</si>
  <si>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</si>
  <si>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</si>
  <si>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</si>
  <si>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</si>
  <si>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</si>
  <si>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</si>
  <si>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</si>
  <si>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</si>
  <si>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</si>
  <si>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</si>
  <si>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</si>
  <si>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</si>
  <si>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</si>
  <si>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</si>
  <si>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</si>
  <si>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</si>
  <si>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</si>
  <si>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</si>
  <si>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</si>
  <si>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</si>
  <si>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</si>
  <si>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</si>
  <si>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</si>
  <si>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</si>
  <si>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</si>
  <si>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</si>
  <si>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</si>
  <si>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</si>
  <si>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</si>
  <si>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</si>
  <si>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</si>
  <si>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</si>
  <si>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</si>
  <si>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</si>
  <si>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</si>
  <si>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</si>
  <si>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</si>
  <si>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</si>
  <si>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</si>
  <si>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</si>
  <si>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</si>
  <si>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</si>
  <si>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</si>
  <si>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</si>
  <si>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</si>
  <si>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</si>
  <si>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</si>
  <si>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</si>
  <si>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</si>
  <si>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</si>
  <si>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</si>
  <si>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</si>
  <si>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</si>
  <si>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</si>
  <si>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</si>
  <si>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</si>
  <si>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</si>
  <si>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</si>
  <si>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</si>
  <si>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</si>
  <si>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</si>
  <si>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</si>
  <si>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</si>
  <si>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</si>
  <si>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</si>
  <si>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</si>
  <si>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</si>
  <si>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</si>
  <si>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</si>
  <si>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</si>
  <si>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</si>
  <si>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</si>
  <si>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</si>
  <si>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</si>
  <si>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</si>
  <si>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</si>
  <si>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</si>
  <si>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</si>
  <si>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</si>
  <si>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</si>
  <si>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</si>
  <si>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</si>
  <si>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</si>
  <si>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</si>
  <si>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</si>
  <si>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</si>
  <si>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</si>
  <si>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</si>
  <si>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</si>
  <si>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</si>
  <si>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</si>
  <si>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</si>
  <si>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</si>
  <si>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</si>
  <si>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</si>
  <si>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</si>
  <si>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</si>
  <si>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</si>
  <si>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</si>
  <si>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</si>
  <si>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</si>
  <si>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</si>
  <si>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</si>
  <si>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</si>
  <si>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</si>
  <si>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</si>
  <si>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</si>
  <si>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</si>
  <si>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</si>
  <si>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</si>
  <si>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</si>
  <si>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</si>
  <si>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</si>
  <si>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</si>
  <si>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</si>
  <si>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</si>
  <si>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</si>
  <si>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</si>
  <si>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</si>
  <si>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</si>
  <si>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</si>
  <si>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</si>
  <si>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</si>
  <si>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</si>
  <si>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</si>
  <si>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</si>
  <si>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</si>
  <si>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</si>
  <si>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</si>
  <si>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</si>
  <si>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</si>
  <si>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</si>
  <si>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</si>
  <si>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</si>
  <si>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</si>
  <si>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</si>
  <si>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</si>
  <si>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</si>
  <si>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</si>
  <si>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</si>
  <si>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</si>
  <si>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</si>
  <si>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</si>
  <si>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</si>
  <si>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</si>
  <si>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</si>
  <si>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</si>
  <si>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</si>
  <si>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</si>
  <si>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</si>
  <si>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</si>
  <si>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</si>
  <si>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</si>
  <si>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</si>
  <si>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</si>
  <si>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</si>
  <si>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</si>
  <si>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</si>
  <si>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</si>
  <si>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</si>
  <si>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</si>
  <si>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</si>
  <si>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</si>
  <si>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</si>
  <si>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</si>
  <si>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</si>
  <si>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</si>
  <si>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</si>
  <si>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</si>
  <si>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</si>
  <si>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</si>
  <si>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</si>
  <si>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</si>
  <si>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</si>
  <si>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</si>
  <si>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</si>
  <si>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</si>
  <si>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</si>
  <si>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</si>
  <si>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</si>
  <si>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</si>
  <si>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</si>
  <si>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</si>
  <si>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</si>
  <si>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</si>
  <si>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</si>
  <si>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</si>
  <si>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</si>
  <si>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</si>
  <si>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</si>
  <si>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</si>
  <si>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</si>
  <si>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</si>
  <si>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</si>
  <si>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</si>
  <si>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</si>
  <si>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</si>
  <si>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</si>
  <si>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</si>
  <si>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</si>
  <si>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</si>
  <si>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</si>
  <si>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</si>
  <si>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</si>
  <si>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</si>
  <si>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</si>
  <si>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</si>
  <si>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</si>
  <si>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</si>
  <si>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</si>
  <si>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</si>
  <si>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</si>
  <si>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</si>
  <si>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</si>
  <si>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</si>
  <si>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</si>
  <si>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</si>
  <si>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</si>
  <si>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</si>
  <si>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</si>
  <si>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</si>
  <si>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</si>
  <si>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</si>
  <si>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</si>
  <si>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</si>
  <si>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</si>
  <si>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</si>
  <si>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</si>
  <si>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</si>
  <si>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</si>
  <si>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</si>
  <si>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</si>
  <si>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</si>
  <si>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</si>
  <si>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</si>
  <si>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</si>
  <si>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</si>
  <si>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</si>
  <si>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</si>
  <si>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</si>
  <si>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</si>
  <si>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</si>
  <si>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</si>
  <si>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</si>
  <si>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</si>
  <si>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</si>
  <si>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</si>
  <si>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</si>
  <si>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</si>
  <si>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</si>
  <si>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</si>
  <si>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</si>
  <si>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</si>
  <si>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</si>
  <si>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</si>
  <si>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</si>
  <si>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</si>
  <si>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</si>
  <si>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</si>
  <si>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</si>
  <si>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</si>
  <si>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</si>
  <si>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</si>
  <si>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</si>
  <si>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</si>
  <si>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</si>
  <si>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</si>
  <si>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</si>
  <si>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</si>
  <si>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</si>
  <si>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</si>
  <si>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</si>
  <si>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</si>
  <si>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</si>
  <si>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</si>
  <si>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</si>
  <si>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</si>
  <si>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</si>
  <si>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</si>
  <si>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</si>
  <si>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</si>
  <si>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</si>
  <si>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</si>
  <si>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</si>
  <si>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</si>
  <si>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</si>
  <si>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</si>
  <si>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</si>
  <si>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</si>
  <si>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</si>
  <si>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</si>
  <si>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</si>
  <si>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</si>
  <si>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</si>
  <si>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</si>
  <si>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</si>
  <si>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</si>
  <si>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</si>
  <si>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</si>
  <si>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</si>
  <si>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</si>
  <si>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</si>
  <si>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</si>
  <si>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</si>
  <si>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</si>
  <si>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</si>
  <si>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</si>
  <si>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</si>
  <si>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</si>
  <si>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</si>
  <si>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</si>
  <si>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</si>
  <si>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</si>
  <si>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</si>
  <si>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</si>
  <si>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</si>
  <si>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</si>
  <si>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</si>
  <si>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</si>
  <si>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</si>
  <si>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</si>
  <si>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</si>
  <si>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</si>
  <si>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</si>
  <si>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</si>
  <si>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</si>
  <si>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</si>
  <si>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</si>
  <si>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</si>
  <si>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</si>
  <si>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</si>
  <si>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</si>
  <si>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</si>
  <si>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</si>
  <si>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</si>
  <si>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</si>
  <si>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</si>
  <si>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</si>
  <si>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</si>
  <si>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</si>
  <si>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</si>
  <si>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</si>
  <si>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</si>
  <si>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</si>
  <si>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</si>
  <si>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</si>
  <si>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</si>
  <si>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</si>
  <si>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</si>
  <si>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</si>
  <si>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</si>
  <si>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</si>
  <si>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</si>
  <si>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</si>
  <si>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</si>
  <si>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</si>
  <si>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</si>
  <si>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</si>
  <si>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</si>
  <si>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</si>
  <si>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</si>
  <si>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</si>
  <si>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</si>
  <si>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</si>
  <si>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</si>
  <si>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</si>
  <si>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</si>
  <si>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</si>
  <si>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</si>
  <si>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</si>
  <si>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</si>
  <si>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</si>
  <si>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</si>
  <si>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</si>
  <si>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</si>
  <si>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</si>
  <si>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</si>
  <si>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</si>
  <si>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</si>
  <si>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</si>
  <si>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</si>
  <si>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</si>
  <si>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</si>
  <si>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</si>
  <si>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</si>
  <si>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</si>
  <si>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</si>
  <si>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</si>
  <si>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</si>
  <si>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</si>
  <si>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</si>
  <si>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</si>
  <si>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</si>
  <si>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</si>
  <si>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</si>
  <si>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</si>
  <si>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</si>
  <si>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</si>
  <si>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</si>
  <si>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</si>
  <si>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</si>
  <si>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</si>
  <si>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</si>
  <si>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</si>
  <si>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</si>
  <si>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</si>
  <si>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</si>
  <si>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</si>
  <si>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</si>
  <si>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</si>
  <si>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</si>
  <si>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</si>
  <si>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</si>
  <si>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</si>
  <si>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</si>
  <si>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</si>
  <si>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</si>
  <si>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</si>
  <si>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</si>
  <si>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</si>
  <si>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</si>
  <si>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</si>
  <si>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</si>
  <si>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</si>
  <si>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</si>
  <si>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</si>
  <si>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</si>
  <si>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</si>
  <si>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</si>
  <si>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</si>
  <si>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</si>
  <si>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</si>
  <si>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</si>
  <si>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</si>
  <si>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</si>
  <si>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</si>
  <si>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</si>
  <si>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</si>
  <si>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</si>
  <si>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</si>
  <si>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</si>
  <si>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</si>
  <si>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</si>
  <si>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</si>
  <si>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</si>
  <si>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</si>
  <si>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</si>
  <si>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</si>
  <si>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</si>
  <si>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</si>
  <si>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</si>
  <si>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</si>
  <si>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</si>
  <si>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</si>
  <si>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</si>
  <si>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</si>
  <si>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</si>
  <si>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</si>
  <si>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</si>
  <si>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</si>
  <si>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</si>
  <si>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</si>
  <si>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</si>
  <si>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</si>
  <si>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</si>
  <si>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</si>
  <si>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</si>
  <si>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</si>
  <si>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</si>
  <si>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</si>
  <si>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</si>
  <si>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</si>
  <si>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</si>
  <si>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</si>
  <si>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</si>
  <si>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</si>
  <si>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</si>
  <si>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</si>
  <si>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</si>
  <si>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</si>
  <si>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</si>
  <si>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</si>
  <si>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</si>
  <si>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</si>
  <si>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</si>
  <si>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</si>
  <si>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</si>
  <si>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</si>
  <si>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</si>
  <si>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</si>
  <si>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</si>
  <si>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</si>
  <si>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</si>
  <si>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</si>
  <si>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</si>
  <si>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</si>
  <si>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</si>
  <si>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</si>
  <si>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</si>
  <si>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</si>
  <si>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</si>
  <si>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</si>
  <si>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</si>
  <si>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</si>
  <si>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</si>
  <si>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</si>
  <si>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</si>
  <si>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</si>
  <si>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</si>
  <si>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</si>
  <si>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</si>
  <si>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</si>
  <si>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</si>
  <si>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</si>
  <si>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</si>
  <si>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</si>
  <si>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</si>
  <si>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</si>
  <si>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</si>
  <si>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</si>
  <si>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</si>
  <si>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</si>
  <si>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</si>
  <si>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</si>
  <si>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</si>
  <si>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</si>
  <si>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</si>
  <si>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</si>
  <si>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</si>
  <si>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</si>
  <si>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</si>
  <si>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</si>
  <si>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</si>
  <si>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</si>
  <si>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</si>
  <si>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</si>
  <si>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</si>
  <si>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</si>
  <si>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</si>
  <si>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</si>
  <si>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</si>
  <si>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</si>
  <si>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</si>
  <si>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</si>
  <si>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</si>
  <si>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</si>
  <si>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</si>
  <si>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</si>
  <si>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</si>
  <si>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</si>
  <si>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</si>
  <si>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</si>
  <si>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</si>
  <si>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</si>
  <si>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</si>
  <si>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</si>
  <si>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</si>
  <si>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</si>
  <si>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</si>
  <si>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</si>
  <si>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</si>
  <si>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</si>
  <si>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</si>
  <si>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</si>
  <si>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</si>
  <si>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</si>
  <si>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</si>
  <si>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</si>
  <si>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</si>
  <si>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</si>
  <si>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</si>
  <si>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</si>
  <si>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</si>
  <si>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</si>
  <si>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</si>
  <si>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</si>
  <si>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</si>
  <si>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</si>
  <si>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</si>
  <si>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</si>
  <si>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</si>
  <si>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</si>
  <si>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</si>
  <si>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</si>
  <si>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</si>
  <si>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</si>
  <si>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</si>
  <si>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</si>
  <si>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</si>
  <si>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</si>
  <si>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</si>
  <si>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</si>
  <si>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</si>
  <si>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</si>
  <si>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</si>
  <si>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</si>
  <si>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</si>
  <si>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</si>
  <si>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</si>
  <si>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</si>
  <si>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</si>
  <si>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</si>
  <si>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</si>
  <si>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</si>
  <si>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</si>
  <si>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</si>
  <si>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</si>
  <si>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</si>
  <si>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</si>
  <si>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</si>
  <si>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</si>
  <si>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</si>
  <si>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</si>
  <si>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</si>
  <si>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</si>
  <si>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</si>
  <si>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</si>
  <si>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</si>
  <si>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</si>
  <si>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</si>
  <si>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</si>
  <si>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</si>
  <si>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</si>
  <si>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</si>
  <si>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</si>
  <si>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</si>
  <si>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</si>
  <si>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</si>
  <si>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</si>
  <si>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</si>
  <si>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</si>
  <si>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</si>
  <si>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</si>
  <si>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</si>
  <si>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</si>
  <si>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</si>
  <si>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</si>
  <si>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</si>
  <si>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</si>
  <si>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</si>
  <si>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</si>
  <si>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</si>
  <si>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</si>
  <si>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</si>
  <si>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</si>
  <si>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</si>
  <si>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</si>
  <si>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</si>
  <si>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</si>
  <si>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</si>
  <si>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</si>
  <si>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</si>
  <si>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</si>
  <si>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</si>
  <si>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</si>
  <si>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</si>
  <si>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</si>
  <si>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</si>
  <si>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</si>
  <si>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</si>
  <si>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</si>
  <si>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</si>
  <si>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</si>
  <si>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</si>
  <si>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</si>
  <si>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</si>
  <si>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</si>
  <si>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</si>
  <si>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</si>
  <si>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</si>
  <si>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</si>
  <si>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</si>
  <si>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</si>
  <si>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</si>
  <si>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</si>
  <si>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</si>
  <si>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</si>
  <si>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</si>
  <si>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</si>
  <si>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</si>
  <si>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</si>
  <si>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</si>
  <si>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</si>
  <si>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</si>
  <si>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</si>
  <si>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</si>
  <si>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</si>
  <si>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</si>
  <si>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</si>
  <si>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</si>
  <si>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</si>
  <si>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</si>
  <si>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</si>
  <si>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</si>
  <si>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</si>
  <si>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</si>
  <si>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</si>
  <si>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</si>
  <si>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</si>
  <si>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</si>
  <si>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</si>
  <si>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</si>
  <si>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</si>
  <si>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</si>
  <si>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</si>
  <si>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</si>
  <si>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</si>
  <si>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</si>
  <si>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</si>
  <si>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</si>
  <si>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</si>
  <si>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</si>
  <si>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</si>
  <si>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</si>
  <si>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</si>
  <si>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</si>
  <si>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</si>
  <si>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</si>
  <si>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</si>
  <si>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</si>
  <si>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</si>
  <si>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</si>
  <si>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</si>
  <si>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</si>
  <si>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</si>
  <si>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</si>
  <si>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</si>
  <si>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</si>
  <si>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</si>
  <si>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</si>
  <si>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</si>
  <si>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</si>
  <si>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</si>
  <si>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</si>
  <si>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</si>
  <si>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</si>
  <si>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</si>
  <si>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</si>
  <si>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</si>
  <si>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</si>
  <si>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</si>
  <si>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</si>
  <si>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</si>
  <si>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</si>
  <si>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</si>
  <si>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</si>
  <si>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</si>
  <si>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</si>
  <si>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</si>
  <si>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</si>
  <si>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</si>
  <si>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</si>
  <si>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</si>
  <si>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</si>
  <si>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</si>
  <si>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</si>
  <si>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</si>
  <si>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</si>
  <si>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</si>
  <si>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</si>
  <si>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</si>
  <si>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</si>
  <si>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</si>
  <si>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</si>
  <si>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</si>
  <si>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</si>
  <si>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</si>
  <si>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</si>
  <si>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</si>
  <si>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</si>
  <si>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</si>
  <si>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</si>
  <si>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</si>
  <si>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</si>
  <si>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</si>
  <si>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</si>
  <si>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</si>
  <si>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</si>
  <si>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</si>
  <si>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</si>
  <si>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</si>
  <si>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</si>
  <si>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</si>
  <si>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</si>
  <si>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</si>
  <si>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</si>
  <si>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</si>
  <si>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</si>
  <si>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</si>
  <si>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</si>
  <si>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</si>
  <si>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</si>
  <si>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</si>
  <si>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</si>
  <si>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</si>
  <si>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</si>
  <si>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</si>
  <si>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</si>
  <si>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</si>
  <si>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</si>
  <si>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</si>
  <si>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</si>
  <si>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</si>
  <si>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</si>
  <si>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</si>
  <si>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</si>
  <si>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</si>
  <si>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</si>
  <si>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</si>
  <si>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</si>
  <si>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</si>
  <si>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</si>
  <si>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</si>
  <si>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</si>
  <si>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</si>
  <si>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</si>
  <si>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</si>
  <si>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</si>
  <si>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</si>
  <si>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</si>
  <si>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</si>
  <si>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</si>
  <si>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</si>
  <si>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</si>
  <si>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</si>
  <si>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</si>
  <si>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</si>
  <si>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</si>
  <si>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</si>
  <si>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</si>
  <si>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</si>
  <si>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</si>
  <si>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</si>
  <si>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</si>
  <si>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</si>
  <si>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</si>
  <si>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</si>
  <si>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</si>
  <si>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</si>
  <si>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</si>
  <si>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</si>
  <si>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</si>
  <si>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</si>
  <si>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</si>
  <si>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</si>
  <si>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</si>
  <si>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</si>
  <si>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</si>
  <si>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</si>
  <si>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</si>
  <si>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</si>
  <si>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</si>
  <si>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</si>
  <si>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</si>
  <si>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</si>
  <si>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</si>
  <si>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</si>
  <si>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</si>
  <si>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</si>
  <si>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</si>
  <si>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</si>
  <si>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</si>
  <si>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</si>
  <si>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</si>
  <si>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</si>
  <si>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</si>
  <si>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</si>
  <si>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</si>
  <si>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</si>
  <si>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</si>
  <si>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</si>
  <si>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</si>
  <si>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</si>
  <si>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</si>
  <si>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</si>
  <si>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</si>
  <si>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</si>
  <si>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</si>
  <si>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</si>
  <si>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</si>
  <si>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</si>
  <si>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</si>
  <si>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</si>
  <si>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</si>
  <si>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</si>
  <si>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</si>
  <si>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</si>
  <si>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</si>
  <si>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</si>
  <si>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</si>
  <si>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</si>
  <si>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</si>
  <si>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</si>
  <si>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</si>
  <si>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</si>
  <si>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</si>
  <si>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</si>
  <si>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</si>
  <si>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</si>
  <si>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</si>
  <si>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</si>
  <si>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</si>
  <si>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</si>
  <si>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</si>
  <si>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</si>
  <si>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</si>
  <si>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</si>
  <si>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</si>
  <si>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</si>
  <si>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</si>
  <si>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</si>
  <si>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</si>
  <si>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</si>
  <si>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</si>
  <si>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</si>
  <si>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</si>
  <si>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</si>
  <si>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</si>
  <si>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</si>
  <si>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</si>
  <si>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</si>
  <si>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</si>
  <si>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</si>
  <si>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</si>
  <si>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</si>
  <si>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</si>
  <si>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</si>
  <si>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</si>
  <si>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</si>
  <si>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</si>
  <si>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</si>
  <si>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</si>
  <si>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</si>
  <si>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</si>
  <si>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</si>
  <si>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</si>
  <si>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</si>
  <si>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</si>
  <si>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</si>
  <si>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</si>
  <si>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</si>
  <si>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</si>
  <si>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</si>
  <si>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</si>
  <si>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</si>
  <si>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</si>
  <si>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</si>
  <si>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</si>
  <si>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</si>
  <si>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</si>
  <si>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</si>
  <si>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</si>
  <si>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</si>
  <si>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</si>
  <si>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</si>
  <si>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</si>
  <si>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</si>
  <si>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</si>
  <si>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</si>
  <si>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</si>
  <si>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</si>
  <si>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</si>
  <si>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</si>
  <si>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</si>
  <si>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</si>
  <si>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</si>
  <si>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</si>
  <si>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</si>
  <si>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</si>
  <si>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</si>
  <si>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</si>
  <si>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</si>
  <si>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</si>
  <si>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</si>
  <si>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</si>
  <si>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</si>
  <si>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</si>
  <si>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</si>
  <si>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</si>
  <si>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</si>
  <si>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</si>
  <si>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</si>
  <si>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</si>
  <si>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</si>
  <si>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</si>
  <si>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</si>
  <si>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</si>
  <si>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</si>
  <si>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</si>
  <si>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</si>
  <si>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</si>
  <si>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</si>
  <si>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</si>
  <si>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</si>
  <si>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</si>
  <si>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</si>
  <si>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</si>
  <si>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</si>
  <si>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</si>
  <si>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</si>
  <si>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</si>
  <si>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</si>
  <si>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</si>
  <si>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</si>
  <si>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</si>
  <si>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</si>
  <si>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</si>
  <si>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</si>
  <si>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</si>
  <si>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</si>
  <si>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</si>
  <si>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</si>
  <si>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</si>
  <si>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</si>
  <si>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</si>
  <si>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</si>
  <si>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</si>
  <si>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</si>
  <si>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</si>
  <si>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</si>
  <si>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</si>
  <si>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</si>
  <si>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</si>
  <si>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</si>
  <si>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</si>
  <si>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</si>
  <si>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</si>
  <si>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</si>
  <si>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</si>
  <si>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</si>
  <si>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</si>
  <si>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</si>
  <si>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</si>
  <si>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</si>
  <si>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</si>
  <si>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</si>
  <si>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</si>
  <si>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</si>
  <si>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</si>
  <si>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</si>
  <si>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</si>
  <si>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</si>
  <si>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</si>
  <si>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</si>
  <si>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</si>
  <si>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</si>
  <si>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</si>
  <si>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</si>
  <si>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</si>
  <si>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</si>
  <si>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</si>
  <si>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</si>
  <si>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</si>
  <si>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</si>
  <si>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</si>
  <si>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</si>
  <si>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</si>
  <si>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</si>
  <si>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</si>
  <si>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</si>
  <si>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</si>
  <si>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</si>
  <si>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</si>
  <si>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</si>
  <si>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</si>
  <si>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</si>
  <si>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</si>
  <si>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</si>
  <si>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</si>
  <si>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</si>
  <si>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</si>
  <si>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</si>
  <si>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</si>
  <si>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</si>
  <si>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</si>
  <si>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</si>
  <si>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</si>
  <si>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</si>
  <si>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</si>
  <si>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</si>
  <si>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</si>
  <si>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</si>
  <si>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</si>
  <si>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</si>
  <si>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</si>
  <si>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</si>
  <si>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</si>
  <si>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</si>
  <si>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</si>
  <si>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</si>
  <si>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</si>
  <si>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</si>
  <si>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</si>
  <si>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</si>
  <si>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</si>
  <si>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</si>
  <si>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</si>
  <si>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</si>
  <si>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</si>
  <si>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</si>
  <si>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</si>
  <si>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</si>
  <si>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</si>
  <si>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</si>
  <si>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</si>
  <si>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</si>
  <si>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</si>
  <si>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</si>
  <si>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</si>
  <si>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</si>
  <si>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</si>
  <si>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</si>
  <si>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</si>
  <si>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</si>
  <si>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</si>
  <si>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</si>
  <si>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</si>
  <si>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</si>
  <si>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</si>
  <si>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</si>
  <si>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</si>
  <si>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</si>
  <si>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</si>
  <si>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</si>
  <si>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</si>
  <si>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</si>
  <si>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</si>
  <si>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</si>
  <si>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</si>
  <si>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</si>
  <si>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</si>
  <si>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</si>
  <si>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</si>
  <si>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</si>
  <si>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</si>
  <si>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</si>
  <si>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</si>
  <si>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</si>
  <si>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</si>
  <si>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</si>
  <si>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</si>
  <si>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</si>
  <si>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</si>
  <si>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</si>
  <si>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</si>
  <si>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</si>
  <si>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</si>
  <si>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</si>
  <si>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</si>
  <si>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</si>
  <si>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</si>
  <si>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</si>
  <si>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</si>
  <si>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</si>
  <si>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</si>
  <si>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</si>
  <si>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</si>
  <si>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</si>
  <si>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</si>
  <si>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</si>
  <si>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</si>
  <si>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</si>
  <si>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</si>
  <si>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</si>
  <si>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</si>
  <si>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</si>
  <si>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</si>
  <si>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</si>
  <si>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</si>
  <si>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</si>
  <si>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</si>
  <si>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</si>
  <si>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</si>
  <si>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</si>
  <si>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</si>
  <si>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</si>
  <si>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</si>
  <si>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</si>
  <si>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</si>
  <si>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</si>
  <si>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</si>
  <si>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</si>
  <si>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</si>
  <si>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</si>
  <si>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</si>
  <si>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</si>
  <si>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</si>
  <si>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</si>
  <si>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</si>
  <si>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</si>
  <si>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</si>
  <si>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</si>
  <si>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</si>
  <si>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</si>
  <si>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</si>
  <si>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</si>
  <si>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</si>
  <si>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</si>
  <si>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</si>
  <si>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</si>
  <si>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</si>
  <si>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</si>
  <si>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</si>
  <si>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</si>
  <si>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</si>
  <si>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</si>
  <si>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</si>
  <si>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</si>
  <si>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</si>
  <si>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</si>
  <si>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</si>
  <si>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</si>
  <si>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</si>
  <si>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</si>
  <si>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</si>
  <si>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</si>
  <si>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</si>
  <si>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</si>
  <si>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</si>
  <si>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</si>
  <si>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</si>
  <si>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</si>
  <si>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</si>
  <si>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</si>
  <si>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</si>
  <si>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</si>
  <si>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</si>
  <si>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</si>
  <si>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</si>
  <si>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</si>
  <si>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</si>
  <si>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</si>
  <si>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</si>
  <si>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</si>
  <si>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</si>
  <si>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</si>
  <si>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</si>
  <si>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</si>
  <si>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</si>
  <si>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</si>
  <si>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</si>
  <si>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</si>
  <si>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</si>
  <si>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</si>
  <si>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</si>
  <si>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</si>
  <si>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</si>
  <si>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</si>
  <si>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</si>
  <si>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</si>
  <si>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</si>
  <si>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</si>
  <si>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</si>
  <si>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</si>
  <si>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</si>
  <si>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</si>
  <si>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</si>
  <si>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</si>
  <si>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</si>
  <si>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</si>
  <si>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</si>
  <si>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</si>
  <si>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</si>
  <si>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</si>
  <si>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</si>
  <si>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</si>
  <si>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</si>
  <si>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</si>
  <si>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</si>
  <si>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</si>
  <si>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</si>
  <si>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</si>
  <si>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</si>
  <si>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</si>
  <si>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</si>
  <si>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</si>
  <si>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</si>
  <si>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</si>
  <si>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</si>
  <si>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</si>
  <si>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</si>
  <si>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</si>
  <si>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</si>
  <si>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</si>
  <si>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</si>
  <si>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</si>
  <si>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</si>
  <si>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</si>
  <si>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</si>
  <si>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</si>
  <si>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</si>
  <si>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</si>
  <si>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</si>
  <si>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</si>
  <si>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</si>
  <si>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</si>
  <si>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</si>
  <si>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</si>
  <si>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</si>
  <si>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</si>
  <si>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</si>
  <si>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</si>
  <si>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</si>
  <si>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</si>
  <si>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</si>
  <si>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</si>
  <si>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</si>
  <si>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</si>
  <si>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</si>
  <si>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</si>
  <si>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</si>
  <si>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</si>
  <si>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</si>
  <si>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</si>
  <si>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</si>
  <si>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</si>
  <si>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</si>
  <si>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</si>
  <si>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</si>
  <si>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</si>
  <si>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</si>
  <si>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</si>
  <si>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</si>
  <si>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</si>
  <si>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</si>
  <si>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</si>
  <si>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</si>
  <si>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</si>
  <si>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</si>
  <si>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</si>
  <si>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</si>
  <si>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</si>
  <si>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</si>
  <si>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</si>
  <si>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</si>
  <si>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</si>
  <si>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</si>
  <si>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</si>
  <si>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</si>
  <si>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</si>
  <si>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</si>
  <si>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</si>
  <si>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</si>
  <si>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</si>
  <si>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</si>
  <si>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</si>
  <si>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</si>
  <si>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</si>
  <si>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</si>
  <si>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</si>
  <si>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</si>
  <si>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</si>
  <si>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</si>
  <si>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</si>
  <si>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</si>
  <si>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</si>
  <si>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</si>
  <si>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</si>
  <si>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</si>
  <si>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</si>
  <si>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</si>
  <si>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</si>
  <si>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</si>
  <si>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</si>
  <si>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</si>
  <si>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</si>
  <si>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</si>
  <si>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</si>
  <si>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</si>
  <si>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</si>
  <si>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</si>
  <si>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</si>
  <si>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</si>
  <si>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</si>
  <si>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</si>
  <si>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</si>
  <si>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</si>
  <si>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</si>
  <si>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</si>
  <si>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</si>
  <si>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</si>
  <si>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</si>
  <si>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</si>
  <si>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</si>
  <si>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</si>
  <si>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</si>
  <si>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</si>
  <si>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</si>
  <si>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</si>
  <si>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</si>
  <si>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</si>
  <si>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</si>
  <si>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</si>
  <si>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</si>
  <si>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</si>
  <si>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</si>
  <si>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</si>
  <si>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</si>
  <si>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</si>
  <si>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</si>
  <si>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</si>
  <si>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</si>
  <si>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</si>
  <si>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</si>
  <si>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</si>
  <si>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</si>
  <si>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</si>
  <si>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</si>
  <si>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</si>
  <si>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</si>
  <si>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</si>
  <si>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</si>
  <si>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</si>
  <si>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</si>
  <si>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</si>
  <si>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</si>
  <si>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</si>
  <si>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</si>
  <si>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</si>
  <si>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</si>
  <si>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</si>
  <si>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</si>
  <si>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</si>
  <si>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</si>
  <si>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</si>
  <si>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</si>
  <si>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</si>
  <si>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</si>
  <si>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</si>
  <si>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</si>
  <si>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</si>
  <si>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</si>
  <si>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</si>
  <si>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</si>
  <si>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</si>
  <si>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</si>
  <si>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</si>
  <si>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</si>
  <si>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</si>
  <si>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</si>
  <si>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</si>
  <si>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</si>
  <si>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</si>
  <si>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</si>
  <si>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</si>
  <si>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</si>
  <si>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</si>
  <si>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</si>
  <si>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</si>
  <si>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</si>
  <si>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</si>
  <si>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</si>
  <si>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</si>
  <si>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</si>
  <si>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</si>
  <si>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</si>
  <si>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</si>
  <si>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</si>
  <si>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</si>
  <si>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</si>
  <si>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</si>
  <si>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</si>
  <si>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</si>
  <si>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</si>
  <si>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</si>
  <si>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</si>
  <si>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</si>
  <si>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</si>
  <si>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</si>
  <si>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</si>
  <si>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</si>
  <si>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</si>
  <si>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</si>
  <si>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</si>
  <si>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</si>
  <si>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</si>
  <si>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</si>
  <si>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</si>
  <si>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</si>
  <si>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</si>
  <si>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</si>
  <si>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</si>
  <si>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</si>
  <si>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</si>
  <si>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</si>
  <si>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</si>
  <si>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</si>
  <si>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</si>
  <si>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</si>
  <si>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</si>
  <si>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</si>
  <si>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</si>
  <si>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</si>
  <si>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</si>
  <si>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</si>
  <si>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</si>
  <si>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</si>
  <si>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</si>
  <si>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</si>
  <si>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</si>
  <si>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</si>
  <si>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</si>
  <si>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</si>
  <si>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</si>
  <si>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</si>
  <si>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</si>
  <si>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</si>
  <si>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</si>
  <si>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</si>
  <si>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</si>
  <si>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</si>
  <si>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</si>
  <si>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</si>
  <si>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</si>
  <si>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</si>
  <si>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</si>
  <si>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</si>
  <si>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</si>
  <si>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</si>
  <si>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</si>
  <si>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</si>
  <si>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</si>
  <si>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</si>
  <si>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</si>
  <si>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</si>
  <si>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</si>
  <si>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</si>
  <si>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</si>
  <si>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</si>
  <si>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</si>
  <si>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</si>
  <si>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</si>
  <si>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</si>
  <si>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</si>
  <si>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</si>
  <si>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</si>
  <si>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</si>
  <si>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</si>
  <si>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</si>
  <si>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</si>
  <si>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</si>
  <si>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</si>
  <si>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</si>
  <si>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</si>
  <si>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</si>
  <si>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</si>
  <si>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</si>
  <si>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</si>
  <si>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</si>
  <si>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</si>
  <si>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</si>
  <si>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</si>
  <si>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</si>
  <si>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</si>
  <si>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</si>
  <si>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</si>
  <si>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</si>
  <si>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</si>
  <si>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</si>
  <si>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</si>
  <si>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</si>
  <si>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</si>
  <si>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</si>
  <si>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</si>
  <si>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</si>
  <si>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</si>
  <si>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</si>
  <si>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</si>
  <si>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</si>
  <si>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</si>
  <si>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</si>
  <si>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</si>
  <si>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</si>
  <si>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</si>
  <si>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</si>
  <si>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</si>
  <si>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</si>
  <si>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</si>
  <si>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</si>
  <si>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</si>
  <si>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</si>
  <si>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</si>
  <si>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</si>
  <si>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</si>
  <si>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</si>
  <si>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</si>
  <si>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</si>
  <si>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</si>
  <si>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</si>
  <si>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</si>
  <si>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</si>
  <si>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</si>
  <si>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</si>
  <si>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</si>
  <si>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</si>
  <si>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</si>
  <si>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</si>
  <si>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</si>
  <si>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</si>
  <si>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</si>
  <si>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</si>
  <si>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</si>
  <si>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</si>
  <si>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</si>
  <si>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</si>
  <si>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</si>
  <si>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</si>
  <si>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</si>
  <si>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</si>
  <si>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</si>
  <si>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</si>
  <si>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</si>
  <si>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</si>
  <si>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</si>
  <si>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</si>
  <si>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</si>
  <si>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</si>
  <si>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</si>
  <si>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</si>
  <si>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</si>
  <si>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</si>
  <si>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</si>
  <si>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</si>
  <si>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</si>
  <si>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</si>
  <si>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</si>
  <si>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</si>
  <si>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</si>
  <si>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</si>
  <si>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</si>
  <si>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</si>
  <si>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</si>
  <si>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</si>
  <si>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</si>
  <si>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</si>
  <si>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</si>
  <si>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</si>
  <si>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</si>
  <si>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</si>
  <si>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</si>
  <si>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</si>
  <si>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</si>
  <si>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</si>
  <si>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</si>
  <si>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</si>
  <si>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</si>
  <si>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</si>
  <si>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</si>
  <si>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</si>
  <si>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</si>
  <si>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</si>
  <si>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</si>
  <si>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</si>
  <si>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</si>
  <si>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</si>
  <si>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</si>
  <si>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</si>
  <si>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</si>
  <si>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</si>
  <si>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</si>
  <si>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</si>
  <si>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</si>
  <si>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</si>
  <si>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</si>
  <si>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</si>
  <si>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</si>
  <si>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</si>
  <si>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</si>
  <si>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</si>
  <si>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</si>
  <si>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</si>
  <si>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</si>
  <si>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</si>
  <si>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</si>
  <si>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</si>
  <si>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</si>
  <si>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</si>
  <si>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</si>
  <si>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</si>
  <si>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</si>
  <si>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</si>
  <si>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</si>
  <si>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</si>
  <si>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</si>
  <si>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</si>
  <si>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</si>
  <si>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</si>
  <si>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</si>
  <si>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</si>
  <si>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</si>
  <si>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</si>
  <si>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</si>
  <si>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</si>
  <si>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</si>
  <si>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</si>
  <si>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</si>
  <si>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</si>
  <si>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</si>
  <si>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</si>
  <si>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</si>
  <si>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</si>
  <si>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</si>
  <si>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</si>
  <si>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</si>
  <si>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</si>
  <si>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</si>
  <si>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</si>
  <si>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</si>
  <si>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</si>
  <si>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</si>
  <si>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</si>
  <si>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</si>
  <si>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</si>
  <si>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</si>
  <si>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</si>
  <si>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</si>
  <si>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</si>
  <si>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</si>
  <si>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</si>
  <si>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</si>
  <si>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</si>
  <si>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</si>
  <si>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</si>
  <si>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</si>
  <si>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</si>
  <si>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</si>
  <si>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</si>
  <si>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</si>
  <si>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</si>
  <si>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</si>
  <si>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</si>
  <si>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</si>
  <si>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</si>
  <si>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</si>
  <si>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</si>
  <si>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</si>
  <si>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</si>
  <si>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</si>
  <si>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</si>
  <si>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</si>
  <si>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</si>
  <si>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</si>
  <si>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</si>
  <si>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</si>
  <si>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</si>
  <si>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</si>
  <si>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</si>
  <si>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</si>
  <si>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</si>
  <si>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</si>
  <si>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</si>
  <si>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</si>
  <si>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</si>
  <si>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</si>
  <si>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</si>
  <si>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</si>
  <si>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</si>
  <si>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</si>
  <si>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</si>
  <si>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</si>
  <si>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</si>
  <si>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</si>
  <si>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</si>
  <si>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</si>
  <si>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</si>
  <si>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</si>
  <si>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</si>
  <si>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</si>
  <si>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</si>
  <si>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</si>
  <si>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</si>
  <si>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</si>
  <si>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</si>
  <si>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</si>
  <si>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</si>
  <si>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</si>
  <si>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</si>
  <si>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</si>
  <si>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</si>
  <si>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</si>
  <si>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</si>
  <si>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</si>
  <si>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</si>
  <si>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</si>
  <si>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</si>
  <si>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</si>
  <si>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</si>
  <si>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</si>
  <si>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</si>
  <si>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</si>
  <si>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</si>
  <si>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</si>
  <si>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</si>
  <si>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</si>
  <si>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</si>
  <si>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</si>
  <si>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</si>
  <si>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</si>
  <si>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</si>
  <si>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</si>
  <si>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</si>
  <si>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</si>
  <si>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</si>
  <si>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</si>
  <si>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</si>
  <si>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</si>
  <si>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</si>
  <si>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</si>
  <si>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</si>
  <si>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</si>
  <si>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</si>
  <si>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</si>
  <si>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</si>
  <si>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</si>
  <si>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</si>
  <si>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</si>
  <si>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</si>
  <si>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</si>
  <si>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</si>
  <si>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</si>
  <si>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</si>
  <si>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</si>
  <si>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</si>
  <si>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</si>
  <si>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</si>
  <si>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</si>
  <si>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</si>
  <si>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</si>
  <si>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</si>
  <si>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</si>
  <si>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</si>
  <si>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</si>
  <si>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</si>
  <si>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</si>
  <si>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</si>
  <si>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</si>
  <si>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</si>
  <si>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</si>
  <si>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</si>
  <si>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</si>
  <si>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</si>
  <si>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</si>
  <si>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</si>
  <si>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</si>
  <si>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</si>
  <si>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</si>
  <si>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</si>
  <si>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</si>
  <si>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</si>
  <si>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</si>
  <si>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</si>
  <si>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</si>
  <si>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</si>
  <si>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</si>
  <si>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</si>
  <si>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</si>
  <si>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</si>
  <si>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</si>
  <si>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</si>
  <si>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</si>
  <si>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</si>
  <si>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</si>
  <si>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</si>
  <si>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</si>
  <si>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</si>
  <si>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</si>
  <si>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</si>
  <si>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</si>
  <si>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</si>
  <si>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</si>
  <si>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</si>
  <si>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</si>
  <si>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</si>
  <si>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</si>
  <si>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</si>
  <si>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</si>
  <si>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</si>
  <si>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</si>
  <si>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</si>
  <si>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</si>
  <si>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</si>
  <si>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</si>
  <si>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</si>
  <si>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</si>
  <si>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</si>
  <si>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</si>
  <si>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</si>
  <si>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</si>
  <si>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</si>
  <si>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</si>
  <si>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</si>
  <si>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</si>
  <si>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</si>
  <si>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</si>
  <si>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</si>
  <si>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</si>
  <si>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</si>
  <si>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</si>
  <si>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</si>
  <si>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</si>
  <si>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</si>
  <si>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</si>
  <si>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</si>
  <si>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</si>
  <si>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</si>
  <si>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</si>
  <si>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</si>
  <si>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</si>
  <si>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</si>
  <si>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</si>
  <si>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</si>
  <si>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</si>
  <si>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</si>
  <si>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</si>
  <si>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</si>
  <si>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</si>
  <si>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</si>
  <si>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</si>
  <si>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</si>
  <si>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</si>
  <si>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</si>
  <si>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</si>
  <si>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</si>
  <si>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</si>
  <si>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</si>
  <si>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</si>
  <si>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</si>
  <si>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</si>
  <si>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</si>
  <si>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</si>
  <si>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</si>
  <si>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</si>
  <si>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</si>
  <si>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</si>
  <si>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</si>
  <si>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</si>
  <si>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</si>
  <si>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</si>
  <si>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</si>
  <si>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</si>
  <si>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</si>
  <si>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</si>
  <si>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</si>
  <si>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</si>
  <si>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</si>
  <si>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</si>
  <si>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</si>
  <si>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</si>
  <si>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</si>
  <si>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</si>
  <si>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</si>
  <si>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</si>
  <si>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</si>
  <si>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</si>
  <si>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</si>
  <si>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</si>
  <si>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</si>
  <si>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</si>
  <si>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</si>
  <si>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</si>
  <si>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</si>
  <si>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</si>
  <si>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</si>
  <si>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</si>
  <si>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</si>
  <si>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</si>
  <si>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</si>
  <si>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</si>
  <si>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</si>
  <si>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</si>
  <si>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</si>
  <si>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</si>
  <si>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</si>
  <si>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</si>
  <si>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</si>
  <si>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</si>
  <si>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</si>
  <si>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</si>
  <si>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</si>
  <si>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</si>
  <si>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</si>
  <si>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</si>
  <si>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</si>
  <si>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</si>
  <si>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</si>
  <si>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</si>
  <si>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</si>
  <si>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</si>
  <si>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</si>
  <si>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</si>
  <si>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</si>
  <si>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</si>
  <si>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</si>
  <si>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</si>
  <si>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</si>
  <si>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</si>
  <si>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</si>
  <si>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</si>
  <si>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</si>
  <si>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</si>
  <si>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</si>
  <si>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</si>
  <si>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</si>
  <si>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</si>
  <si>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</si>
  <si>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</si>
  <si>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</si>
  <si>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</si>
  <si>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</si>
  <si>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</si>
  <si>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</si>
  <si>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</si>
  <si>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</si>
  <si>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</si>
  <si>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</si>
  <si>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</si>
  <si>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</si>
  <si>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</si>
  <si>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</si>
  <si>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</si>
  <si>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</si>
  <si>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</si>
  <si>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</si>
  <si>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</si>
  <si>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</si>
  <si>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</si>
  <si>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</si>
  <si>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</si>
  <si>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</si>
  <si>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</si>
  <si>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</si>
  <si>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</si>
  <si>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</si>
  <si>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</si>
  <si>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</si>
  <si>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</si>
  <si>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</si>
  <si>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</si>
  <si>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</si>
  <si>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</si>
  <si>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</si>
  <si>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</si>
  <si>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</si>
  <si>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</si>
  <si>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</si>
  <si>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</si>
  <si>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</si>
  <si>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</si>
  <si>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</si>
  <si>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</si>
  <si>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</si>
  <si>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</si>
  <si>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</si>
  <si>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</si>
  <si>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</si>
  <si>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</si>
  <si>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</si>
  <si>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</si>
  <si>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</si>
  <si>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</si>
  <si>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</si>
  <si>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</si>
  <si>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</si>
  <si>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</si>
  <si>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</si>
  <si>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</si>
  <si>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</si>
  <si>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</si>
  <si>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</si>
  <si>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</si>
  <si>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</si>
  <si>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</si>
  <si>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</si>
  <si>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</si>
  <si>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</si>
  <si>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</si>
  <si>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</si>
  <si>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</si>
  <si>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</si>
  <si>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</si>
  <si>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</si>
  <si>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</si>
  <si>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</si>
  <si>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</si>
  <si>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</si>
  <si>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</si>
  <si>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</si>
  <si>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</si>
  <si>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</si>
  <si>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</si>
  <si>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</si>
  <si>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</si>
  <si>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</si>
  <si>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</si>
  <si>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</si>
  <si>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</si>
  <si>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</si>
  <si>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</si>
  <si>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</si>
  <si>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</si>
  <si>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</si>
  <si>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</si>
  <si>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</si>
  <si>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</si>
  <si>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</si>
  <si>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</si>
  <si>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</si>
  <si>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</si>
  <si>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</si>
  <si>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</si>
  <si>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</si>
  <si>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</si>
  <si>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</si>
  <si>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</si>
  <si>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</si>
  <si>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</si>
  <si>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</si>
  <si>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</si>
  <si>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</si>
  <si>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</si>
  <si>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</si>
  <si>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</si>
  <si>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</si>
  <si>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</si>
  <si>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</si>
  <si>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</si>
  <si>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</si>
  <si>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</si>
  <si>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</si>
  <si>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</si>
  <si>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</si>
  <si>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</si>
  <si>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</si>
  <si>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</si>
  <si>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</si>
  <si>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</si>
  <si>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</si>
  <si>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</si>
  <si>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</si>
  <si>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</si>
  <si>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</si>
  <si>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</si>
  <si>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</si>
  <si>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</si>
  <si>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</si>
  <si>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</si>
  <si>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</si>
  <si>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</si>
  <si>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</si>
  <si>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</si>
  <si>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</si>
  <si>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</si>
  <si>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</si>
  <si>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</si>
  <si>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</si>
  <si>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</si>
  <si>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</si>
  <si>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</si>
  <si>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</si>
  <si>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</si>
  <si>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</si>
  <si>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</si>
  <si>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</si>
  <si>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</si>
  <si>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</si>
  <si>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</si>
  <si>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</si>
  <si>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</si>
  <si>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</si>
  <si>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</si>
  <si>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</si>
  <si>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</si>
  <si>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</si>
  <si>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</si>
  <si>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</si>
  <si>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</si>
  <si>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</si>
  <si>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</si>
  <si>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</si>
  <si>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</si>
  <si>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</si>
  <si>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</si>
  <si>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</si>
  <si>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</si>
  <si>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</si>
  <si>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</si>
  <si>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</si>
  <si>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</si>
  <si>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</si>
  <si>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</si>
  <si>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</si>
  <si>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</si>
  <si>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</si>
  <si>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</si>
  <si>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</si>
  <si>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</si>
  <si>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</si>
  <si>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</si>
  <si>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</si>
  <si>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</si>
  <si>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</si>
  <si>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</si>
  <si>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</si>
  <si>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</si>
  <si>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</si>
  <si>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</si>
  <si>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</si>
  <si>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</si>
  <si>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</si>
  <si>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</si>
  <si>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</si>
  <si>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</si>
  <si>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</si>
  <si>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</si>
  <si>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</si>
  <si>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</si>
  <si>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</si>
  <si>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</si>
  <si>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</si>
  <si>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</si>
  <si>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</si>
  <si>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</si>
  <si>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</si>
  <si>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</si>
  <si>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</si>
  <si>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</si>
  <si>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</si>
  <si>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</si>
  <si>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</si>
  <si>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</si>
  <si>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</si>
  <si>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</si>
  <si>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</si>
  <si>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</si>
  <si>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</si>
  <si>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</si>
  <si>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</si>
  <si>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</si>
  <si>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</si>
  <si>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</si>
  <si>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</si>
  <si>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</si>
  <si>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</si>
  <si>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</si>
  <si>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</si>
  <si>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</si>
  <si>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</si>
  <si>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</si>
  <si>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</si>
  <si>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</si>
  <si>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</si>
  <si>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</si>
  <si>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</si>
  <si>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</si>
  <si>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</si>
  <si>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</si>
  <si>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</si>
  <si>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</si>
  <si>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</si>
  <si>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</si>
  <si>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</si>
  <si>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</si>
  <si>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</si>
  <si>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</si>
  <si>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</si>
  <si>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</si>
  <si>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</si>
  <si>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</si>
  <si>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</si>
  <si>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</si>
  <si>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</si>
  <si>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</si>
  <si>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</si>
  <si>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</si>
  <si>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</si>
  <si>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</si>
  <si>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</si>
  <si>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</si>
  <si>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</si>
  <si>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</si>
  <si>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</si>
  <si>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</si>
  <si>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</si>
  <si>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</si>
  <si>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</si>
  <si>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</si>
  <si>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</si>
  <si>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</si>
  <si>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</si>
  <si>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</si>
  <si>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</si>
  <si>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</si>
  <si>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</si>
  <si>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</si>
  <si>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</si>
  <si>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</si>
  <si>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</si>
  <si>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</si>
  <si>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</si>
  <si>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</si>
  <si>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</si>
  <si>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</si>
  <si>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</si>
  <si>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</si>
  <si>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</si>
  <si>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</si>
  <si>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</si>
  <si>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</si>
  <si>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</si>
  <si>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</si>
  <si>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</si>
  <si>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</si>
  <si>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</si>
  <si>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</si>
  <si>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</si>
  <si>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</si>
  <si>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</si>
  <si>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</si>
  <si>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</si>
  <si>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</si>
  <si>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</si>
  <si>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</si>
  <si>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</si>
  <si>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</si>
  <si>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</si>
  <si>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</si>
  <si>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</si>
  <si>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</si>
  <si>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</si>
  <si>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</si>
  <si>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</si>
  <si>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</si>
  <si>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</si>
  <si>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</si>
  <si>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</si>
  <si>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</si>
  <si>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</si>
  <si>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</si>
  <si>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</si>
  <si>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</si>
  <si>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</si>
  <si>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</si>
  <si>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</si>
  <si>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</si>
  <si>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</si>
  <si>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</si>
  <si>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</si>
  <si>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</si>
  <si>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</si>
  <si>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</si>
  <si>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</si>
  <si>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</si>
  <si>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</si>
  <si>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</si>
  <si>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</si>
  <si>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</si>
  <si>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</si>
  <si>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</si>
  <si>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</si>
  <si>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</si>
  <si>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</si>
  <si>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</si>
  <si>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</si>
  <si>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</si>
  <si>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</si>
  <si>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</si>
  <si>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</si>
  <si>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</si>
  <si>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</si>
  <si>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</si>
  <si>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</si>
  <si>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</si>
  <si>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</si>
  <si>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</si>
  <si>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</si>
  <si>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</si>
  <si>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</si>
  <si>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</si>
  <si>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</si>
  <si>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</si>
  <si>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</si>
  <si>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</si>
  <si>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</si>
  <si>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</si>
  <si>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</si>
  <si>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</si>
  <si>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</si>
  <si>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</si>
  <si>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</si>
  <si>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</si>
  <si>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</si>
  <si>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</si>
  <si>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</si>
  <si>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</si>
  <si>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</si>
  <si>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</si>
  <si>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</si>
  <si>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</si>
  <si>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</si>
  <si>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</si>
  <si>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</si>
  <si>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</si>
  <si>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</si>
  <si>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</si>
  <si>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</si>
  <si>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</si>
  <si>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</si>
  <si>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</si>
  <si>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</si>
  <si>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</si>
  <si>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</si>
  <si>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</si>
  <si>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</si>
  <si>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</si>
  <si>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</si>
  <si>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</si>
  <si>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</si>
  <si>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</si>
  <si>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</si>
  <si>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</si>
  <si>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</si>
  <si>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</si>
  <si>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</si>
  <si>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</si>
  <si>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</si>
  <si>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</si>
  <si>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</si>
  <si>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</si>
  <si>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</si>
  <si>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</si>
  <si>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</si>
  <si>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</si>
  <si>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</si>
  <si>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</si>
  <si>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</si>
  <si>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</si>
  <si>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</si>
  <si>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</si>
  <si>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</si>
  <si>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</si>
  <si>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</si>
  <si>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</si>
  <si>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</si>
  <si>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</si>
  <si>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</si>
  <si>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</si>
  <si>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</si>
  <si>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</si>
  <si>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</si>
  <si>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</si>
  <si>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</si>
  <si>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</si>
  <si>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</si>
  <si>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</si>
  <si>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</si>
  <si>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</si>
  <si>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</si>
  <si>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</si>
  <si>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</si>
  <si>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</si>
  <si>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</si>
  <si>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</si>
  <si>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</si>
  <si>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</si>
  <si>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</si>
  <si>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</si>
  <si>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</si>
  <si>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</si>
  <si>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</si>
  <si>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</si>
  <si>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</si>
  <si>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</si>
  <si>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</si>
  <si>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</si>
  <si>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</si>
  <si>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</si>
  <si>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</si>
  <si>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</si>
  <si>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</si>
  <si>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</si>
  <si>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</si>
  <si>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</si>
  <si>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</si>
  <si>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</si>
  <si>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</si>
  <si>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</si>
  <si>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</si>
  <si>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</si>
  <si>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</si>
  <si>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</si>
  <si>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</si>
  <si>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</si>
  <si>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</si>
  <si>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</si>
  <si>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</si>
  <si>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</si>
  <si>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</si>
  <si>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</si>
  <si>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</si>
  <si>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</si>
  <si>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</si>
  <si>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</si>
  <si>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</si>
  <si>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</si>
  <si>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</si>
  <si>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</si>
  <si>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</si>
  <si>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</si>
  <si>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</si>
  <si>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</si>
  <si>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</si>
  <si>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</si>
  <si>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</si>
  <si>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</si>
  <si>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</si>
  <si>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</si>
  <si>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</si>
  <si>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</si>
  <si>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</si>
  <si>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</si>
  <si>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</si>
  <si>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</si>
  <si>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</si>
  <si>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</si>
  <si>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</si>
  <si>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</si>
  <si>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</si>
  <si>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</si>
  <si>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</si>
  <si>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</si>
  <si>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</si>
  <si>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</si>
  <si>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</si>
  <si>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</si>
  <si>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</si>
  <si>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</si>
  <si>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</si>
  <si>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</si>
  <si>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</si>
  <si>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</si>
  <si>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</si>
  <si>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</si>
  <si>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</si>
  <si>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</si>
  <si>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</si>
  <si>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</si>
  <si>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</si>
  <si>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</si>
  <si>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</si>
  <si>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</si>
  <si>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</si>
  <si>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</si>
  <si>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</si>
  <si>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</si>
  <si>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</si>
  <si>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</si>
  <si>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</si>
  <si>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</si>
  <si>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</si>
  <si>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</si>
  <si>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</si>
  <si>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</si>
  <si>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</si>
  <si>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</si>
  <si>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</si>
  <si>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</si>
  <si>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</si>
  <si>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</si>
  <si>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</si>
  <si>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</si>
  <si>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</si>
  <si>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</si>
  <si>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</si>
  <si>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</si>
  <si>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</si>
  <si>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</si>
  <si>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</si>
  <si>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</si>
  <si>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</si>
  <si>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</si>
  <si>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</si>
  <si>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</si>
  <si>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</si>
  <si>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</si>
  <si>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</si>
  <si>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</si>
  <si>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</si>
  <si>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</si>
  <si>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</si>
  <si>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</si>
  <si>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</si>
  <si>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</si>
  <si>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</si>
  <si>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</si>
  <si>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</si>
  <si>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</si>
  <si>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</si>
  <si>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</si>
  <si>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</si>
  <si>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</si>
  <si>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</si>
  <si>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</si>
  <si>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</si>
  <si>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</si>
  <si>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</si>
  <si>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</si>
  <si>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</si>
  <si>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</si>
  <si>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</si>
  <si>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</si>
  <si>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</si>
  <si>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</si>
  <si>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</si>
  <si>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</si>
  <si>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</si>
  <si>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</si>
  <si>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</si>
  <si>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</si>
  <si>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</si>
  <si>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</si>
  <si>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</si>
  <si>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</si>
  <si>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</si>
  <si>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</si>
  <si>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</si>
  <si>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</si>
  <si>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</si>
  <si>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</si>
  <si>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</si>
  <si>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</si>
  <si>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</si>
  <si>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</si>
  <si>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</si>
  <si>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</si>
  <si>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</si>
  <si>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</si>
  <si>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</si>
  <si>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</si>
  <si>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</si>
  <si>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</si>
  <si>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</si>
  <si>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</si>
  <si>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</si>
  <si>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</si>
  <si>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</si>
  <si>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</si>
  <si>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</si>
  <si>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</si>
  <si>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</si>
  <si>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</si>
  <si>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</si>
  <si>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</si>
  <si>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</si>
  <si>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</si>
  <si>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</si>
  <si>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</si>
  <si>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</si>
  <si>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</si>
  <si>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</si>
  <si>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</si>
  <si>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</si>
  <si>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</si>
  <si>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</si>
  <si>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</si>
  <si>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</si>
  <si>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</si>
  <si>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</si>
  <si>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</si>
  <si>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</si>
  <si>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</si>
  <si>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</si>
  <si>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</si>
  <si>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</si>
  <si>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</si>
  <si>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</si>
  <si>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</si>
  <si>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</si>
  <si>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</si>
  <si>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</si>
  <si>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</si>
  <si>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</si>
  <si>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</si>
  <si>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</si>
  <si>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</si>
  <si>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</si>
  <si>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</si>
  <si>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</si>
  <si>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</si>
  <si>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</si>
  <si>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</si>
  <si>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</si>
  <si>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</si>
  <si>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</si>
  <si>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</si>
  <si>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</si>
  <si>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</si>
  <si>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</si>
  <si>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</si>
  <si>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</si>
  <si>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</si>
  <si>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</si>
  <si>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</si>
  <si>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</si>
  <si>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</si>
  <si>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</si>
  <si>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</si>
  <si>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</si>
  <si>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</si>
  <si>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</si>
  <si>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</si>
  <si>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</si>
  <si>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</si>
  <si>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</si>
  <si>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</si>
  <si>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</si>
  <si>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</si>
  <si>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</si>
  <si>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</si>
  <si>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</si>
  <si>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</si>
  <si>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</si>
  <si>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</si>
  <si>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</si>
  <si>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</si>
  <si>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</si>
  <si>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</si>
  <si>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</si>
  <si>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</si>
  <si>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</si>
  <si>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</si>
  <si>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</si>
  <si>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</si>
  <si>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</si>
  <si>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</si>
  <si>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</si>
  <si>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</si>
  <si>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</si>
  <si>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</si>
  <si>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</si>
  <si>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</si>
  <si>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</si>
  <si>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</si>
  <si>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</si>
  <si>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</si>
  <si>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</si>
  <si>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</si>
  <si>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</si>
  <si>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</si>
  <si>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</si>
  <si>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</si>
  <si>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</si>
  <si>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</si>
  <si>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</si>
  <si>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</si>
  <si>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</si>
  <si>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</si>
  <si>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</si>
  <si>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</si>
  <si>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</si>
  <si>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</si>
  <si>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</si>
  <si>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</si>
  <si>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</si>
  <si>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</si>
  <si>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</si>
  <si>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</si>
  <si>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</si>
  <si>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</si>
  <si>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</si>
  <si>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</si>
  <si>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</si>
  <si>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</si>
  <si>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</si>
  <si>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</si>
  <si>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</si>
  <si>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</si>
  <si>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</si>
  <si>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</si>
  <si>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</si>
  <si>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</si>
  <si>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</si>
  <si>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</si>
  <si>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</si>
  <si>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</si>
  <si>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</si>
  <si>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</si>
  <si>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</si>
  <si>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</si>
  <si>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</si>
  <si>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</si>
  <si>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</si>
  <si>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</si>
  <si>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</si>
  <si>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</si>
  <si>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</si>
  <si>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</si>
  <si>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</si>
  <si>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</si>
  <si>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</si>
  <si>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</si>
  <si>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</si>
  <si>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</si>
  <si>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</si>
  <si>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</si>
  <si>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</si>
  <si>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</si>
  <si>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</si>
  <si>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</si>
  <si>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</si>
  <si>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</si>
  <si>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</si>
  <si>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</si>
  <si>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</si>
  <si>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</si>
  <si>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</si>
  <si>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</si>
  <si>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</si>
  <si>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</si>
  <si>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</si>
  <si>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</si>
  <si>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</si>
  <si>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</si>
  <si>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</si>
  <si>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</si>
  <si>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</si>
  <si>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</si>
  <si>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</si>
  <si>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</si>
  <si>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</si>
  <si>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</si>
  <si>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</si>
  <si>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</si>
  <si>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</si>
  <si>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</si>
  <si>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</si>
  <si>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</si>
  <si>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</si>
  <si>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</si>
  <si>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</si>
  <si>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</si>
  <si>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</si>
  <si>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</si>
  <si>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</si>
  <si>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</si>
  <si>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</si>
  <si>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</si>
  <si>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</si>
  <si>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</si>
  <si>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</si>
  <si>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</si>
  <si>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</si>
  <si>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</si>
  <si>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</si>
  <si>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</si>
  <si>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</si>
  <si>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</si>
  <si>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</si>
  <si>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</si>
  <si>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</si>
  <si>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</si>
  <si>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</si>
  <si>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</si>
  <si>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</si>
  <si>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</si>
  <si>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</si>
  <si>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</si>
  <si>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</si>
  <si>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</si>
  <si>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</si>
  <si>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</si>
  <si>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</si>
  <si>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</si>
  <si>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</si>
  <si>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</si>
  <si>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</si>
  <si>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</si>
  <si>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</si>
  <si>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</si>
  <si>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</si>
  <si>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</si>
  <si>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</si>
  <si>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</si>
  <si>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</si>
  <si>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</si>
  <si>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</si>
  <si>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</si>
  <si>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</si>
  <si>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</si>
  <si>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</si>
  <si>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</si>
  <si>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</si>
  <si>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</si>
  <si>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</si>
  <si>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</si>
  <si>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</si>
  <si>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</si>
  <si>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</si>
  <si>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</si>
  <si>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</si>
  <si>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</si>
  <si>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</si>
  <si>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</si>
  <si>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</si>
  <si>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</si>
  <si>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</si>
  <si>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</si>
  <si>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</si>
  <si>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</si>
  <si>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</si>
  <si>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</si>
  <si>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</si>
  <si>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</si>
  <si>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</si>
  <si>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</si>
  <si>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</si>
  <si>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</si>
  <si>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</si>
  <si>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</si>
  <si>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</si>
  <si>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</si>
  <si>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</si>
  <si>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</si>
  <si>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</si>
  <si>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</si>
  <si>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</si>
  <si>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</si>
  <si>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</si>
  <si>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</si>
  <si>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</si>
  <si>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</si>
  <si>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</si>
  <si>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</si>
  <si>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</si>
  <si>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</si>
  <si>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</si>
  <si>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</si>
  <si>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</si>
  <si>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</si>
  <si>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</si>
  <si>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</si>
  <si>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</si>
  <si>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</si>
  <si>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</si>
  <si>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</si>
  <si>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</si>
  <si>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</si>
  <si>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</si>
  <si>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</si>
  <si>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</si>
  <si>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</si>
  <si>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</si>
  <si>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</si>
  <si>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</si>
  <si>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</si>
  <si>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</si>
  <si>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</si>
  <si>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</si>
  <si>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</si>
  <si>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</si>
  <si>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</si>
  <si>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</si>
  <si>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</si>
  <si>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</si>
  <si>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</si>
  <si>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</si>
  <si>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</si>
  <si>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</si>
  <si>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</si>
  <si>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</si>
  <si>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</si>
  <si>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</si>
  <si>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</si>
  <si>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</si>
  <si>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</si>
  <si>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</si>
  <si>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</si>
  <si>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</si>
  <si>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</si>
  <si>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</si>
  <si>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</si>
  <si>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</si>
  <si>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</si>
  <si>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</si>
  <si>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</si>
  <si>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</si>
  <si>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</si>
  <si>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</si>
  <si>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</si>
  <si>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</si>
  <si>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</si>
  <si>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</si>
  <si>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</si>
  <si>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</si>
  <si>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</si>
  <si>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</si>
  <si>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</si>
  <si>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</si>
  <si>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</si>
  <si>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</si>
  <si>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</si>
  <si>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</si>
  <si>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</si>
  <si>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</si>
  <si>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</si>
  <si>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</si>
  <si>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</si>
  <si>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</si>
  <si>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</si>
  <si>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</si>
  <si>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</si>
  <si>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</si>
  <si>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</si>
  <si>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</si>
  <si>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</si>
  <si>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</si>
  <si>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</si>
  <si>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</si>
  <si>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</si>
  <si>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</si>
  <si>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</si>
  <si>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</si>
  <si>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</si>
  <si>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</si>
  <si>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</si>
  <si>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</si>
  <si>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</si>
  <si>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</si>
  <si>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</si>
  <si>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</si>
  <si>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</si>
  <si>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</si>
  <si>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</si>
  <si>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</si>
  <si>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</si>
  <si>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</si>
  <si>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</si>
  <si>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</si>
  <si>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</si>
  <si>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</si>
  <si>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</si>
  <si>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</si>
  <si>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</si>
  <si>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</si>
  <si>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</si>
  <si>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</si>
  <si>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</si>
  <si>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</si>
  <si>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</si>
  <si>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</si>
  <si>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</si>
  <si>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</si>
  <si>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</si>
  <si>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</si>
  <si>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</si>
  <si>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</si>
  <si>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</si>
  <si>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</si>
  <si>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</si>
  <si>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</si>
  <si>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</si>
  <si>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</si>
  <si>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</si>
  <si>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</si>
  <si>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</si>
  <si>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</si>
  <si>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</si>
  <si>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</si>
  <si>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</si>
  <si>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</si>
  <si>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</si>
  <si>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</si>
  <si>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</si>
  <si>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</si>
  <si>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</si>
  <si>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</si>
  <si>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</si>
  <si>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</si>
  <si>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</si>
  <si>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</si>
  <si>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</si>
  <si>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</si>
  <si>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</si>
  <si>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</si>
  <si>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</si>
  <si>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</si>
  <si>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</si>
  <si>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</si>
  <si>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</si>
  <si>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</si>
  <si>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</si>
  <si>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</si>
  <si>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</si>
  <si>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</si>
  <si>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</si>
  <si>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</si>
  <si>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</si>
  <si>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</si>
  <si>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</si>
  <si>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</si>
  <si>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</si>
  <si>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</si>
  <si>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</si>
  <si>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</si>
  <si>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</si>
  <si>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</si>
  <si>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</si>
  <si>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</si>
  <si>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</si>
  <si>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</si>
  <si>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</si>
  <si>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</si>
  <si>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</si>
  <si>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</si>
  <si>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</si>
  <si>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</si>
  <si>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</si>
  <si>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</si>
  <si>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</si>
  <si>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</si>
  <si>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</si>
  <si>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</si>
  <si>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</si>
  <si>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</si>
  <si>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</si>
  <si>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</si>
  <si>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</si>
  <si>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</si>
  <si>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</si>
  <si>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</si>
  <si>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</si>
  <si>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</si>
  <si>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</si>
  <si>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</si>
  <si>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</si>
  <si>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</si>
  <si>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</si>
  <si>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</si>
  <si>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</si>
  <si>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</si>
  <si>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</si>
  <si>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</si>
  <si>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</si>
  <si>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</si>
  <si>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</si>
  <si>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</si>
  <si>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</si>
  <si>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</si>
  <si>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</si>
  <si>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</si>
  <si>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</si>
  <si>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</si>
  <si>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</si>
  <si>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</si>
  <si>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</si>
  <si>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</si>
  <si>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</si>
  <si>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</si>
  <si>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</si>
  <si>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</si>
  <si>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</si>
  <si>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</si>
  <si>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</si>
  <si>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</si>
  <si>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</si>
  <si>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</si>
  <si>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</si>
  <si>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</si>
  <si>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</si>
  <si>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</si>
  <si>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</si>
  <si>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</si>
  <si>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</si>
  <si>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</si>
  <si>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</si>
  <si>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</si>
  <si>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</si>
  <si>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</si>
  <si>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</si>
  <si>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</si>
  <si>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</si>
  <si>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</si>
  <si>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</si>
  <si>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</si>
  <si>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</si>
  <si>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</si>
  <si>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</si>
  <si>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</si>
  <si>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</si>
  <si>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</si>
  <si>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</si>
  <si>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</si>
  <si>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</si>
  <si>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</si>
  <si>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</si>
  <si>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</si>
  <si>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</si>
  <si>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</si>
  <si>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</si>
  <si>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</si>
  <si>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</si>
  <si>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</si>
  <si>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</si>
  <si>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</si>
  <si>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</si>
  <si>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</si>
  <si>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</si>
  <si>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</si>
  <si>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</si>
  <si>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</si>
  <si>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</si>
  <si>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</si>
  <si>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</si>
  <si>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</si>
  <si>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</si>
  <si>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</si>
  <si>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</si>
  <si>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</si>
  <si>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</si>
  <si>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</si>
  <si>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</si>
  <si>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</si>
  <si>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</si>
  <si>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</si>
  <si>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</si>
  <si>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</si>
  <si>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</si>
  <si>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</si>
  <si>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</si>
  <si>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</si>
  <si>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</si>
  <si>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</si>
  <si>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</si>
  <si>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</si>
  <si>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</si>
  <si>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</si>
  <si>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</si>
  <si>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</si>
  <si>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</si>
  <si>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</si>
  <si>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</si>
  <si>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</si>
  <si>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</si>
  <si>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</si>
  <si>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</si>
  <si>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</si>
  <si>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</si>
  <si>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</si>
  <si>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</si>
  <si>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</si>
  <si>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</si>
  <si>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</si>
  <si>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</si>
  <si>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</si>
  <si>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</si>
  <si>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</si>
  <si>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</si>
  <si>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</si>
  <si>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</si>
  <si>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</si>
  <si>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</si>
  <si>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</si>
  <si>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</si>
  <si>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</si>
  <si>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</si>
  <si>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</si>
  <si>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</si>
  <si>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</si>
  <si>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</si>
  <si>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</si>
  <si>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</si>
  <si>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</si>
  <si>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</si>
  <si>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</si>
  <si>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</si>
  <si>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</si>
  <si>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</si>
  <si>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</si>
  <si>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</si>
  <si>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</si>
  <si>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</si>
  <si>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</si>
  <si>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</si>
  <si>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</si>
  <si>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</si>
  <si>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</si>
  <si>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</si>
  <si>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</si>
  <si>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</si>
  <si>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</si>
  <si>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</si>
  <si>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</si>
  <si>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</si>
  <si>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</si>
  <si>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</si>
  <si>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</si>
  <si>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</si>
  <si>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</si>
  <si>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</si>
  <si>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</si>
  <si>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</si>
  <si>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</si>
  <si>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</si>
  <si>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</si>
  <si>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</si>
  <si>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</si>
  <si>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</si>
  <si>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</si>
  <si>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</si>
  <si>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</si>
  <si>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</si>
  <si>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</si>
  <si>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</si>
  <si>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</si>
  <si>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</si>
  <si>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</si>
  <si>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</si>
  <si>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</si>
  <si>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</si>
  <si>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</si>
  <si>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</si>
  <si>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</si>
  <si>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</si>
  <si>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</si>
  <si>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</si>
  <si>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</si>
  <si>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</si>
  <si>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</si>
  <si>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</si>
  <si>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</si>
  <si>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</si>
  <si>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</si>
  <si>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</si>
  <si>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</si>
  <si>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</si>
  <si>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</si>
  <si>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</si>
  <si>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</si>
  <si>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</si>
  <si>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</si>
  <si>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</si>
  <si>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</si>
  <si>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</si>
  <si>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</si>
  <si>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</si>
  <si>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</si>
  <si>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</si>
  <si>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</si>
  <si>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</si>
  <si>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</si>
  <si>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</si>
  <si>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</si>
  <si>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</si>
  <si>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</si>
  <si>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</si>
  <si>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</si>
  <si>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</si>
  <si>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</si>
  <si>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</si>
  <si>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</si>
  <si>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</si>
  <si>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</si>
  <si>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</si>
  <si>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</si>
  <si>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</si>
  <si>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</si>
  <si>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</si>
  <si>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</si>
  <si>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</si>
  <si>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</si>
  <si>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</si>
  <si>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</si>
  <si>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</si>
  <si>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</si>
  <si>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</si>
  <si>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</si>
  <si>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</si>
  <si>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</si>
  <si>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</si>
  <si>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</si>
  <si>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</si>
  <si>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</si>
  <si>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</si>
  <si>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</si>
  <si>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</si>
  <si>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</si>
  <si>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</si>
  <si>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</si>
  <si>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</si>
  <si>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</si>
  <si>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</si>
  <si>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</si>
  <si>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</si>
  <si>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</si>
  <si>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</si>
  <si>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</si>
  <si>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</si>
  <si>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</si>
  <si>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</si>
  <si>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</si>
  <si>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</si>
  <si>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</si>
  <si>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</si>
  <si>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</si>
  <si>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</si>
  <si>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</si>
  <si>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</si>
  <si>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</si>
  <si>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</si>
  <si>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</si>
  <si>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</si>
  <si>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</si>
  <si>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</si>
  <si>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</si>
  <si>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</si>
  <si>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</si>
  <si>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</si>
  <si>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</si>
  <si>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</si>
  <si>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</si>
  <si>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</si>
  <si>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</si>
  <si>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</si>
  <si>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</si>
  <si>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</si>
  <si>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</si>
  <si>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</si>
  <si>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</si>
  <si>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</si>
  <si>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</si>
  <si>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</si>
  <si>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</si>
  <si>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</si>
  <si>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</si>
  <si>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</si>
  <si>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</si>
  <si>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</si>
  <si>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</si>
  <si>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</si>
  <si>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</si>
  <si>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</si>
  <si>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</si>
  <si>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</si>
  <si>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</si>
  <si>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</si>
  <si>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</si>
  <si>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</si>
  <si>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</si>
  <si>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</si>
  <si>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</si>
  <si>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</si>
  <si>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</si>
  <si>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</si>
  <si>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</si>
  <si>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</si>
  <si>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</si>
  <si>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</si>
  <si>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</si>
  <si>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</si>
  <si>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</si>
  <si>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</si>
  <si>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</si>
  <si>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</si>
  <si>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</si>
  <si>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</si>
  <si>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</si>
  <si>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</si>
  <si>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</si>
  <si>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</si>
  <si>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</si>
  <si>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</si>
  <si>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</si>
  <si>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</si>
  <si>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</si>
  <si>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</si>
  <si>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</si>
  <si>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</si>
  <si>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</si>
  <si>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</si>
  <si>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</si>
  <si>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</si>
  <si>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</si>
  <si>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</si>
  <si>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</si>
  <si>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</si>
  <si>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</si>
  <si>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</si>
  <si>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</si>
  <si>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</si>
  <si>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</si>
  <si>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</si>
  <si>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</si>
  <si>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</si>
  <si>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</si>
  <si>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</si>
  <si>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</si>
  <si>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</si>
  <si>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</si>
  <si>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</si>
  <si>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</si>
  <si>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</si>
  <si>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</si>
  <si>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</si>
  <si>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</si>
  <si>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</si>
  <si>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</si>
  <si>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</si>
  <si>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</si>
  <si>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</si>
  <si>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</si>
  <si>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</si>
  <si>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</si>
  <si>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</si>
  <si>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</si>
  <si>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</si>
  <si>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</si>
  <si>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</si>
  <si>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</si>
  <si>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</si>
  <si>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</si>
  <si>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</si>
  <si>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</si>
  <si>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</si>
  <si>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</si>
  <si>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</si>
  <si>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</si>
  <si>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</si>
  <si>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</si>
  <si>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</si>
  <si>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</si>
  <si>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</si>
  <si>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</si>
  <si>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</si>
  <si>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</si>
  <si>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</si>
  <si>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</si>
  <si>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</si>
  <si>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</si>
  <si>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</si>
  <si>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</si>
  <si>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</si>
  <si>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</si>
  <si>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</si>
  <si>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</si>
  <si>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</si>
  <si>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</si>
  <si>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</si>
  <si>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</si>
  <si>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</si>
  <si>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</si>
  <si>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</si>
  <si>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</si>
  <si>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</si>
  <si>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</si>
  <si>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</si>
  <si>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</si>
  <si>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</si>
  <si>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</si>
  <si>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</si>
  <si>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</si>
  <si>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</si>
  <si>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</si>
  <si>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</si>
  <si>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</si>
  <si>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</si>
  <si>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</si>
  <si>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</si>
  <si>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</si>
  <si>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</si>
  <si>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</si>
  <si>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</si>
  <si>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</si>
  <si>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</si>
  <si>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</si>
  <si>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</si>
  <si>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</si>
  <si>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</si>
  <si>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</si>
  <si>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</si>
  <si>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</si>
  <si>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</si>
  <si>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</si>
  <si>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</si>
  <si>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</si>
  <si>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</si>
  <si>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</si>
  <si>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</si>
  <si>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</si>
  <si>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</si>
  <si>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</si>
  <si>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</si>
  <si>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</si>
  <si>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</si>
  <si>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</si>
  <si>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</si>
  <si>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</si>
  <si>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</si>
  <si>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</si>
  <si>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</si>
  <si>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</si>
  <si>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</si>
  <si>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</si>
  <si>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</si>
  <si>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</si>
  <si>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</si>
  <si>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</si>
  <si>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</si>
  <si>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</si>
  <si>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</si>
  <si>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</si>
  <si>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</si>
  <si>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</si>
  <si>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</si>
  <si>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</si>
  <si>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</si>
  <si>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</si>
  <si>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</si>
  <si>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</si>
  <si>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</si>
  <si>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</si>
  <si>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</si>
  <si>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</si>
  <si>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</si>
  <si>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</si>
  <si>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</si>
  <si>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</si>
  <si>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</si>
  <si>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</si>
  <si>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</si>
  <si>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</si>
  <si>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</si>
  <si>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</si>
  <si>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</si>
  <si>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</si>
  <si>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</si>
  <si>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</si>
  <si>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</si>
  <si>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</si>
  <si>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</si>
  <si>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</si>
  <si>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</si>
  <si>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</si>
  <si>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</si>
  <si>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</si>
  <si>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</si>
  <si>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</si>
  <si>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</si>
  <si>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</si>
  <si>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</si>
  <si>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</si>
  <si>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</si>
  <si>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</si>
  <si>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</si>
  <si>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</si>
  <si>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</si>
  <si>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</si>
  <si>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</si>
  <si>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</si>
  <si>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</si>
  <si>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</si>
  <si>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</si>
  <si>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</si>
  <si>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</si>
  <si>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</si>
  <si>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</si>
  <si>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</si>
  <si>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</si>
  <si>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</si>
  <si>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</si>
  <si>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</si>
  <si>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</si>
  <si>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</si>
  <si>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</si>
  <si>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</si>
  <si>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</si>
  <si>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</si>
  <si>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</si>
  <si>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</si>
  <si>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</si>
  <si>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</si>
  <si>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</si>
  <si>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</si>
  <si>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</si>
  <si>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</si>
  <si>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</si>
  <si>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</si>
  <si>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</si>
  <si>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</si>
  <si>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</si>
  <si>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</si>
  <si>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</si>
  <si>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</si>
  <si>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</si>
  <si>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</si>
  <si>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</si>
  <si>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</si>
  <si>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</si>
  <si>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</si>
  <si>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</si>
  <si>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</si>
  <si>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</si>
  <si>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</si>
  <si>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</si>
  <si>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</si>
  <si>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</si>
  <si>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</si>
  <si>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</si>
  <si>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</si>
  <si>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</si>
  <si>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</si>
  <si>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</si>
  <si>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</si>
  <si>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</si>
  <si>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</si>
  <si>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</si>
  <si>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</si>
  <si>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</si>
  <si>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</si>
  <si>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</si>
  <si>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</si>
  <si>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</si>
  <si>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</si>
  <si>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</si>
  <si>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</si>
  <si>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</si>
  <si>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</si>
  <si>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</si>
  <si>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</si>
  <si>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</si>
  <si>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</si>
  <si>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</si>
  <si>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</si>
  <si>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</si>
  <si>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</si>
  <si>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</si>
  <si>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</si>
  <si>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</si>
  <si>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</si>
  <si>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</si>
  <si>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</si>
  <si>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</si>
  <si>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</si>
  <si>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</si>
  <si>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</si>
  <si>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</si>
  <si>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</si>
  <si>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</si>
  <si>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</si>
  <si>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</si>
  <si>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</si>
  <si>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</si>
  <si>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</si>
  <si>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</si>
  <si>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</si>
  <si>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</si>
  <si>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</si>
  <si>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</si>
  <si>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</si>
  <si>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</si>
  <si>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</si>
  <si>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</si>
  <si>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</si>
  <si>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</si>
  <si>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</si>
  <si>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</si>
  <si>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</si>
  <si>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</si>
  <si>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</si>
  <si>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</si>
  <si>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</si>
  <si>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</si>
  <si>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</si>
  <si>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</si>
  <si>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</si>
  <si>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</si>
  <si>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</si>
  <si>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</si>
  <si>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</si>
  <si>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</si>
  <si>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</si>
  <si>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</si>
  <si>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</si>
  <si>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</si>
  <si>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</si>
  <si>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</si>
  <si>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</si>
  <si>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</si>
  <si>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</si>
  <si>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</si>
  <si>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</si>
  <si>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</si>
  <si>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</si>
  <si>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</si>
  <si>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</si>
  <si>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</si>
  <si>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</si>
  <si>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</si>
  <si>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</si>
  <si>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</si>
  <si>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</si>
  <si>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</si>
  <si>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</si>
  <si>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</si>
  <si>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</si>
  <si>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</si>
  <si>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</si>
  <si>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</si>
  <si>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</si>
  <si>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</si>
  <si>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</si>
  <si>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</si>
  <si>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</si>
  <si>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</si>
  <si>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</si>
  <si>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</si>
  <si>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</si>
  <si>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</si>
  <si>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</si>
  <si>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</si>
  <si>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</si>
  <si>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</si>
  <si>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</si>
  <si>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</si>
  <si>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</si>
  <si>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</si>
  <si>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</si>
  <si>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</si>
  <si>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</si>
  <si>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</si>
  <si>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</si>
  <si>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</si>
  <si>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</si>
  <si>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</si>
  <si>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</si>
  <si>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</si>
  <si>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</si>
  <si>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</si>
  <si>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</si>
  <si>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</si>
  <si>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</si>
  <si>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</si>
  <si>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</si>
  <si>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</si>
  <si>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</si>
  <si>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</si>
  <si>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</si>
  <si>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</si>
  <si>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</si>
  <si>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</si>
  <si>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</si>
  <si>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</si>
  <si>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</si>
  <si>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</si>
  <si>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</si>
  <si>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</si>
  <si>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</si>
  <si>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</si>
  <si>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</si>
  <si>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</si>
  <si>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</si>
  <si>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</si>
  <si>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</si>
  <si>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</si>
  <si>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</si>
  <si>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</si>
  <si>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</si>
  <si>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</si>
  <si>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</si>
  <si>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</si>
  <si>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</si>
  <si>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</si>
  <si>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</si>
  <si>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</si>
  <si>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</si>
  <si>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</si>
  <si>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</si>
  <si>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</si>
  <si>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</si>
  <si>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</si>
  <si>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</si>
  <si>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</si>
  <si>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</si>
  <si>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</si>
  <si>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</si>
  <si>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</si>
  <si>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</si>
  <si>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</si>
  <si>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</si>
  <si>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</si>
  <si>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</si>
  <si>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</si>
  <si>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</si>
  <si>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</si>
  <si>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</si>
  <si>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</si>
  <si>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</si>
  <si>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</si>
  <si>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</si>
  <si>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</si>
  <si>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</si>
  <si>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</si>
  <si>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</si>
  <si>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</si>
  <si>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</si>
  <si>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</si>
  <si>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</si>
  <si>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</si>
  <si>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</si>
  <si>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</si>
  <si>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</si>
  <si>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</si>
  <si>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</si>
  <si>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</si>
  <si>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</si>
  <si>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</si>
  <si>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</si>
  <si>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</si>
  <si>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</si>
  <si>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</si>
  <si>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</si>
  <si>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</si>
  <si>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</si>
  <si>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</si>
  <si>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</si>
  <si>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</si>
  <si>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</si>
  <si>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</si>
  <si>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</si>
  <si>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</si>
  <si>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</si>
  <si>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</si>
  <si>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</si>
  <si>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</si>
  <si>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</si>
  <si>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</si>
  <si>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</si>
  <si>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</si>
  <si>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</si>
  <si>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</si>
  <si>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</si>
  <si>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</si>
  <si>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</si>
  <si>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</si>
  <si>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</si>
  <si>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</si>
  <si>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</si>
  <si>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</si>
  <si>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</si>
  <si>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</si>
  <si>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</si>
  <si>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</si>
  <si>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</si>
  <si>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</si>
  <si>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</si>
  <si>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</si>
  <si>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</si>
  <si>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</si>
  <si>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</si>
  <si>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</si>
  <si>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</si>
  <si>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</si>
  <si>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</si>
  <si>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</si>
  <si>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</si>
  <si>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</si>
  <si>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</si>
  <si>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</si>
  <si>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</si>
  <si>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</si>
  <si>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</si>
  <si>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</si>
  <si>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</si>
  <si>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</si>
  <si>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</si>
  <si>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</si>
  <si>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</si>
  <si>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</si>
  <si>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</si>
  <si>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</si>
  <si>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</si>
  <si>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</si>
  <si>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</si>
  <si>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</si>
  <si>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</si>
  <si>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</si>
  <si>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</si>
  <si>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</si>
  <si>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</si>
  <si>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</si>
  <si>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</si>
  <si>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</si>
  <si>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</si>
  <si>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</si>
  <si>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</si>
  <si>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</si>
  <si>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</si>
  <si>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</si>
  <si>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</si>
  <si>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</si>
  <si>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</si>
  <si>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</si>
  <si>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</si>
  <si>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</si>
  <si>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</si>
  <si>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</si>
  <si>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</si>
  <si>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</si>
  <si>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</si>
  <si>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</si>
  <si>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</si>
  <si>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</si>
  <si>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</si>
  <si>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</si>
  <si>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</si>
  <si>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</si>
  <si>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</si>
  <si>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</si>
  <si>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</si>
  <si>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</si>
  <si>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</si>
  <si>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</si>
  <si>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</si>
  <si>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</si>
  <si>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</si>
  <si>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</si>
  <si>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</si>
  <si>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</si>
  <si>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</si>
  <si>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</si>
  <si>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</si>
  <si>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</si>
  <si>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</si>
  <si>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</si>
  <si>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</si>
  <si>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</si>
  <si>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</si>
  <si>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</si>
  <si>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</si>
  <si>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</si>
  <si>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</si>
  <si>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</si>
  <si>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</si>
  <si>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</si>
  <si>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</si>
  <si>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</si>
  <si>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</si>
  <si>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</si>
  <si>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</si>
  <si>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</si>
  <si>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</si>
  <si>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</si>
  <si>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</si>
  <si>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</si>
  <si>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</si>
  <si>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</si>
  <si>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</si>
  <si>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</si>
  <si>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</si>
  <si>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</si>
  <si>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</si>
  <si>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</si>
  <si>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</si>
  <si>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</si>
  <si>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</si>
  <si>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</si>
  <si>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</si>
  <si>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</si>
  <si>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</si>
  <si>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</si>
  <si>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</si>
  <si>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</si>
  <si>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</si>
  <si>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</si>
  <si>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</si>
  <si>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</si>
  <si>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</si>
  <si>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</si>
  <si>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</si>
  <si>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</si>
  <si>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</si>
  <si>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</si>
  <si>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</si>
  <si>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</si>
  <si>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</si>
  <si>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</si>
  <si>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</si>
  <si>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</si>
  <si>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</si>
  <si>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</si>
  <si>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</si>
  <si>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</si>
  <si>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</si>
  <si>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</si>
  <si>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</si>
  <si>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</si>
  <si>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</si>
  <si>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</si>
  <si>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</si>
  <si>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</si>
  <si>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</si>
  <si>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</si>
  <si>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</si>
  <si>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</si>
  <si>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</si>
  <si>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</si>
  <si>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</si>
  <si>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</si>
  <si>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</si>
  <si>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</si>
  <si>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</si>
  <si>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</si>
  <si>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</si>
  <si>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</si>
  <si>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</si>
  <si>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</si>
  <si>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</si>
  <si>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</si>
  <si>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</si>
  <si>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</si>
  <si>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</si>
  <si>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</si>
  <si>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</si>
  <si>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</si>
  <si>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</si>
  <si>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</si>
  <si>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</si>
  <si>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</si>
  <si>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</si>
  <si>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</si>
  <si>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</si>
  <si>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</si>
  <si>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</si>
  <si>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</si>
  <si>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</si>
  <si>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</si>
  <si>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</si>
  <si>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</si>
  <si>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</si>
  <si>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</si>
  <si>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</si>
  <si>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</si>
  <si>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</si>
  <si>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</si>
  <si>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</si>
  <si>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</si>
  <si>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</si>
  <si>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</si>
  <si>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</si>
  <si>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</si>
  <si>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</si>
  <si>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</si>
  <si>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</si>
  <si>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</si>
  <si>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</si>
  <si>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</si>
  <si>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</si>
  <si>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</si>
  <si>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</si>
  <si>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</si>
  <si>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</si>
  <si>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</si>
  <si>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</si>
  <si>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</si>
  <si>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</si>
  <si>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</si>
  <si>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</si>
  <si>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</si>
  <si>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</si>
  <si>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</si>
  <si>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</si>
  <si>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</si>
  <si>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</si>
  <si>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</si>
  <si>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</si>
  <si>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</si>
  <si>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</si>
  <si>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</si>
  <si>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</si>
  <si>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</si>
  <si>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</si>
  <si>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</si>
  <si>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</si>
  <si>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</si>
  <si>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</si>
  <si>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</si>
  <si>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</si>
  <si>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</si>
  <si>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</si>
  <si>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</si>
  <si>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</si>
  <si>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</si>
  <si>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</si>
  <si>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</si>
  <si>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</si>
  <si>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</si>
  <si>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</si>
  <si>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</si>
  <si>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</si>
  <si>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</si>
  <si>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</si>
  <si>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</si>
  <si>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</si>
  <si>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</si>
  <si>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</si>
  <si>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</si>
  <si>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</si>
  <si>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</si>
  <si>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</si>
  <si>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</si>
  <si>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</si>
  <si>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</si>
  <si>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</si>
  <si>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</si>
  <si>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</si>
  <si>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</si>
  <si>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</si>
  <si>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</si>
  <si>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</si>
  <si>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</si>
  <si>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</si>
  <si>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</si>
  <si>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</si>
  <si>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</si>
  <si>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</si>
  <si>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</si>
  <si>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</si>
  <si>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</si>
  <si>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</si>
  <si>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</si>
  <si>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</si>
  <si>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</si>
  <si>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</si>
  <si>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</si>
  <si>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</si>
  <si>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</si>
  <si>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</si>
  <si>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</si>
  <si>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</si>
  <si>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</si>
  <si>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</si>
  <si>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</si>
  <si>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</si>
  <si>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</si>
  <si>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</si>
  <si>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</si>
  <si>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</si>
  <si>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</si>
  <si>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</si>
  <si>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</si>
  <si>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</si>
  <si>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</si>
  <si>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</si>
  <si>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</si>
  <si>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</si>
  <si>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</si>
  <si>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</si>
  <si>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</si>
  <si>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</si>
  <si>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</si>
  <si>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</si>
  <si>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</si>
  <si>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</si>
  <si>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</si>
  <si>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</si>
  <si>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</si>
  <si>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</si>
  <si>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</si>
  <si>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</si>
  <si>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</si>
  <si>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</si>
  <si>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</si>
  <si>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</si>
  <si>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</si>
  <si>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</si>
  <si>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</si>
  <si>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</si>
  <si>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</si>
  <si>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</si>
  <si>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</si>
  <si>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</si>
  <si>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</si>
  <si>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</si>
  <si>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</si>
  <si>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</si>
  <si>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</si>
  <si>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</si>
  <si>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</si>
  <si>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</si>
  <si>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</si>
  <si>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</si>
  <si>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</si>
  <si>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</si>
  <si>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</si>
  <si>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</si>
  <si>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</si>
  <si>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</si>
  <si>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</si>
  <si>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</si>
  <si>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</si>
  <si>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</si>
  <si>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</si>
  <si>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</si>
  <si>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</si>
  <si>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</si>
  <si>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</si>
  <si>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</si>
  <si>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</si>
  <si>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</si>
  <si>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</si>
  <si>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</si>
  <si>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</si>
  <si>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</si>
  <si>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</si>
  <si>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</si>
  <si>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</si>
  <si>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</si>
  <si>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</si>
  <si>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</si>
  <si>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</si>
  <si>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</si>
  <si>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</si>
  <si>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</si>
  <si>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</si>
  <si>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</si>
  <si>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</si>
  <si>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</si>
  <si>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</si>
  <si>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</si>
  <si>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</si>
  <si>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</si>
  <si>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</si>
  <si>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</si>
  <si>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</si>
  <si>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</si>
  <si>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</si>
  <si>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</si>
  <si>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</si>
  <si>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</si>
  <si>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</si>
  <si>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</si>
  <si>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</si>
  <si>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</si>
  <si>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</si>
  <si>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</si>
  <si>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</si>
  <si>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</si>
  <si>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</si>
  <si>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</si>
  <si>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</si>
  <si>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</si>
  <si>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</si>
  <si>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</si>
  <si>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</si>
  <si>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</si>
  <si>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</si>
  <si>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</si>
  <si>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</si>
  <si>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</si>
  <si>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</si>
  <si>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</si>
  <si>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</si>
  <si>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</si>
  <si>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</si>
  <si>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</si>
  <si>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</si>
  <si>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</si>
  <si>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</si>
  <si>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</si>
  <si>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</si>
  <si>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</si>
  <si>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</si>
  <si>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</si>
  <si>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</si>
  <si>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</si>
  <si>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</si>
  <si>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</si>
  <si>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</si>
  <si>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</si>
  <si>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</si>
  <si>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</si>
  <si>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</si>
  <si>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</si>
  <si>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</si>
  <si>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</si>
  <si>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</si>
  <si>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</si>
  <si>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</si>
  <si>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</si>
  <si>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</si>
  <si>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</si>
  <si>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</si>
  <si>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</si>
  <si>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</si>
  <si>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</si>
  <si>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</si>
  <si>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</si>
  <si>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</si>
  <si>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</si>
  <si>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</si>
  <si>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</si>
  <si>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</si>
  <si>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</si>
  <si>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</si>
  <si>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</si>
  <si>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</si>
  <si>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</si>
  <si>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</si>
  <si>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</si>
  <si>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</si>
  <si>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</si>
  <si>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</si>
  <si>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</si>
  <si>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</si>
  <si>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</si>
  <si>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</si>
  <si>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</si>
  <si>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</si>
  <si>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</si>
  <si>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</si>
  <si>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</si>
  <si>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</si>
  <si>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</si>
  <si>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</si>
  <si>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</si>
  <si>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</si>
  <si>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</si>
  <si>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</si>
  <si>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</si>
  <si>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</si>
  <si>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</si>
  <si>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</si>
  <si>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</si>
  <si>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</si>
  <si>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</si>
  <si>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</si>
  <si>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</si>
  <si>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</si>
  <si>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</si>
  <si>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</si>
  <si>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</si>
  <si>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</si>
  <si>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</si>
  <si>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</si>
  <si>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</si>
  <si>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</si>
  <si>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</si>
  <si>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</si>
  <si>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</si>
  <si>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</si>
  <si>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</si>
  <si>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</si>
  <si>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</si>
  <si>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</si>
  <si>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</si>
  <si>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</si>
  <si>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</si>
  <si>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</si>
  <si>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</si>
  <si>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</si>
  <si>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</si>
  <si>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</si>
  <si>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</si>
  <si>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</si>
  <si>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</si>
  <si>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</si>
  <si>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</si>
  <si>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</si>
  <si>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</si>
  <si>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</si>
  <si>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</si>
  <si>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</si>
  <si>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</si>
  <si>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</si>
  <si>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</si>
  <si>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</si>
  <si>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</si>
  <si>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</si>
  <si>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</si>
  <si>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</si>
  <si>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</si>
  <si>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</si>
  <si>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</si>
  <si>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</si>
  <si>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</si>
  <si>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</si>
  <si>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</si>
  <si>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</si>
  <si>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</si>
  <si>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</si>
  <si>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</si>
  <si>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</si>
  <si>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</si>
  <si>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</si>
  <si>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</si>
  <si>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</si>
  <si>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</si>
  <si>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</si>
  <si>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</si>
  <si>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</si>
  <si>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</si>
  <si>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</si>
  <si>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</si>
  <si>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</si>
  <si>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</si>
  <si>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</si>
  <si>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</si>
  <si>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</si>
  <si>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</si>
  <si>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</si>
  <si>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</si>
  <si>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</si>
  <si>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</si>
  <si>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</si>
  <si>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</si>
  <si>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</si>
  <si>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</si>
  <si>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</si>
  <si>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</si>
  <si>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</si>
  <si>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</si>
  <si>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</si>
  <si>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</si>
  <si>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</si>
  <si>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</si>
  <si>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</si>
  <si>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</si>
  <si>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</si>
  <si>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</si>
  <si>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</si>
  <si>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</si>
  <si>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</si>
  <si>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</si>
  <si>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</si>
  <si>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</si>
  <si>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</si>
  <si>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</si>
  <si>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</si>
  <si>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</si>
  <si>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</si>
  <si>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</si>
  <si>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</si>
  <si>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</si>
  <si>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</si>
  <si>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</si>
  <si>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</si>
  <si>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</si>
  <si>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</si>
  <si>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</si>
  <si>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</si>
  <si>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</si>
  <si>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</si>
  <si>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</si>
  <si>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</si>
  <si>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</si>
  <si>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</si>
  <si>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</si>
  <si>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</si>
  <si>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</si>
  <si>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</si>
  <si>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</si>
  <si>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</si>
  <si>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</si>
  <si>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</si>
  <si>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</si>
  <si>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</si>
  <si>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</si>
  <si>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</si>
  <si>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</si>
  <si>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</si>
  <si>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</si>
  <si>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</si>
  <si>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</si>
  <si>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</si>
  <si>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</si>
  <si>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</si>
  <si>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</si>
  <si>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</si>
  <si>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</si>
  <si>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</si>
  <si>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</si>
  <si>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</si>
  <si>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</si>
  <si>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</si>
  <si>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</si>
  <si>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</si>
  <si>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</si>
  <si>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</si>
  <si>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</si>
  <si>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</si>
  <si>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</si>
  <si>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</si>
  <si>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</si>
  <si>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</si>
  <si>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</si>
  <si>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</si>
  <si>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</si>
  <si>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</si>
  <si>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</si>
  <si>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</si>
  <si>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</si>
  <si>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</si>
  <si>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</si>
  <si>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</si>
  <si>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</si>
  <si>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</si>
  <si>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</si>
  <si>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</si>
  <si>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</si>
  <si>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</si>
  <si>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</si>
  <si>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</si>
  <si>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</si>
  <si>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</si>
  <si>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</si>
  <si>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</si>
  <si>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</si>
  <si>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</si>
  <si>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</si>
  <si>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</si>
  <si>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</si>
  <si>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</si>
  <si>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</si>
  <si>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</si>
  <si>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</si>
  <si>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</si>
  <si>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</si>
  <si>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</si>
  <si>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</si>
  <si>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</si>
  <si>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</si>
  <si>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</si>
  <si>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</si>
  <si>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</si>
  <si>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</si>
  <si>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</si>
  <si>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</si>
  <si>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</si>
  <si>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</si>
  <si>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</si>
  <si>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</si>
  <si>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</si>
  <si>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</si>
  <si>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</si>
  <si>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</si>
  <si>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</si>
  <si>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</si>
  <si>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</si>
  <si>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</si>
  <si>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</si>
  <si>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</si>
  <si>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</si>
  <si>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</si>
  <si>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</si>
  <si>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</si>
  <si>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</si>
  <si>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</si>
  <si>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</si>
  <si>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</si>
  <si>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</si>
  <si>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</si>
  <si>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</si>
  <si>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</si>
  <si>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</si>
  <si>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</si>
  <si>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</si>
  <si>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</si>
  <si>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</si>
  <si>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</si>
  <si>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</si>
  <si>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</si>
  <si>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</si>
  <si>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</si>
  <si>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</si>
  <si>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</si>
  <si>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</si>
  <si>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</si>
  <si>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</si>
  <si>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</si>
  <si>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</si>
  <si>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</si>
  <si>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</si>
  <si>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</si>
  <si>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</si>
  <si>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</si>
  <si>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</si>
  <si>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</si>
  <si>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</si>
  <si>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</si>
  <si>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</si>
  <si>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</si>
  <si>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</si>
  <si>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</si>
  <si>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</si>
  <si>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</si>
  <si>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</si>
  <si>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</si>
  <si>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</si>
  <si>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</si>
  <si>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</si>
  <si>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</si>
  <si>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</si>
  <si>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</si>
  <si>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</si>
  <si>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</si>
  <si>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</si>
  <si>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</si>
  <si>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</si>
  <si>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</si>
  <si>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</si>
  <si>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</si>
  <si>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</si>
  <si>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</si>
  <si>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</si>
  <si>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</si>
  <si>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</si>
  <si>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</si>
  <si>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</si>
  <si>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</si>
  <si>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</si>
  <si>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</si>
  <si>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</si>
  <si>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</si>
  <si>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</si>
  <si>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</si>
  <si>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</si>
  <si>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</si>
  <si>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</si>
  <si>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</si>
  <si>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</si>
  <si>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</si>
  <si>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</si>
  <si>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</si>
  <si>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</si>
  <si>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</si>
  <si>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</si>
  <si>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</si>
  <si>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</si>
  <si>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</si>
  <si>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</si>
  <si>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</si>
  <si>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</si>
  <si>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</si>
  <si>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</si>
  <si>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</si>
  <si>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</si>
  <si>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</si>
  <si>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</si>
  <si>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</si>
  <si>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</si>
  <si>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</si>
  <si>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</si>
  <si>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</si>
  <si>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</si>
  <si>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</si>
  <si>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</si>
  <si>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</si>
  <si>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</si>
  <si>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</si>
  <si>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</si>
  <si>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</si>
  <si>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</si>
  <si>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</si>
  <si>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</si>
  <si>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</si>
  <si>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</si>
  <si>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</si>
  <si>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</si>
  <si>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</si>
  <si>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</si>
  <si>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</si>
  <si>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</si>
  <si>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</si>
  <si>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</si>
  <si>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</si>
  <si>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</si>
  <si>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</si>
  <si>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</si>
  <si>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</si>
  <si>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</si>
  <si>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</si>
  <si>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</si>
  <si>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</si>
  <si>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</si>
  <si>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</si>
  <si>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</si>
  <si>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</si>
  <si>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</si>
  <si>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</si>
  <si>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</si>
  <si>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</si>
  <si>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</si>
  <si>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</si>
  <si>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</si>
  <si>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</si>
  <si>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</si>
  <si>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</si>
  <si>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</si>
  <si>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</si>
  <si>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</si>
  <si>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</si>
  <si>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</si>
  <si>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</si>
  <si>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</si>
  <si>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</si>
  <si>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</si>
  <si>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</si>
  <si>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</si>
  <si>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</si>
  <si>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</si>
  <si>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</si>
  <si>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</si>
  <si>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</si>
  <si>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</si>
  <si>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</si>
  <si>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</si>
  <si>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</si>
  <si>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</si>
  <si>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</si>
  <si>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</si>
  <si>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</si>
  <si>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</si>
  <si>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</si>
  <si>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</si>
  <si>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</si>
  <si>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</si>
  <si>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</si>
  <si>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</si>
  <si>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</si>
  <si>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</si>
  <si>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</si>
  <si>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</si>
  <si>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</si>
  <si>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</si>
  <si>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</si>
  <si>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</si>
  <si>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</si>
  <si>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</si>
  <si>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</si>
  <si>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</si>
  <si>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</si>
  <si>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</si>
  <si>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</si>
  <si>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</si>
  <si>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</si>
  <si>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</si>
  <si>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</si>
  <si>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</si>
  <si>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</si>
  <si>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</si>
  <si>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</si>
  <si>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</si>
  <si>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</si>
  <si>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</si>
  <si>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</si>
  <si>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</si>
  <si>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</si>
  <si>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</si>
  <si>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</si>
  <si>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</si>
  <si>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</si>
  <si>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</si>
  <si>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</si>
  <si>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</si>
  <si>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</si>
  <si>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</si>
  <si>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</si>
  <si>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</si>
  <si>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</si>
  <si>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</si>
  <si>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</si>
  <si>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</si>
  <si>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</si>
  <si>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</si>
  <si>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</si>
  <si>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</si>
  <si>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</si>
  <si>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</si>
  <si>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</si>
  <si>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</si>
  <si>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</si>
  <si>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</si>
  <si>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</si>
  <si>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</si>
  <si>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</si>
  <si>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</si>
  <si>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</si>
  <si>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</si>
  <si>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</si>
  <si>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</si>
  <si>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</si>
  <si>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</si>
  <si>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</si>
  <si>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</si>
  <si>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</si>
  <si>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</si>
  <si>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</si>
  <si>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</si>
  <si>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</si>
  <si>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</si>
  <si>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</si>
  <si>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</si>
  <si>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</si>
  <si>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</si>
  <si>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</si>
  <si>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</si>
  <si>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</si>
  <si>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</si>
  <si>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</si>
  <si>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</si>
  <si>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</si>
  <si>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</si>
  <si>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</si>
  <si>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</si>
  <si>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</si>
  <si>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</si>
  <si>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</si>
  <si>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</si>
  <si>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</si>
  <si>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</si>
  <si>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</si>
  <si>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</si>
  <si>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</si>
  <si>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</si>
  <si>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</si>
  <si>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</si>
  <si>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</si>
  <si>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</si>
  <si>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</si>
  <si>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</si>
  <si>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</si>
  <si>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</si>
  <si>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</si>
  <si>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</si>
  <si>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</si>
  <si>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</si>
  <si>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</si>
  <si>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</si>
  <si>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</si>
  <si>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</si>
  <si>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</si>
  <si>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</si>
  <si>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</si>
  <si>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</si>
  <si>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</si>
  <si>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</si>
  <si>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</si>
  <si>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</si>
  <si>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</si>
  <si>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</si>
  <si>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</si>
  <si>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</si>
  <si>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</si>
  <si>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</si>
  <si>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</si>
  <si>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</si>
  <si>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</si>
  <si>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</si>
  <si>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</si>
  <si>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</si>
  <si>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</si>
  <si>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</si>
  <si>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</si>
  <si>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</si>
  <si>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</si>
  <si>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</si>
  <si>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</si>
  <si>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</si>
  <si>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</si>
  <si>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</si>
  <si>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</si>
  <si>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</si>
  <si>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</si>
  <si>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</si>
  <si>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</si>
  <si>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</si>
  <si>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</si>
  <si>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</si>
  <si>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</si>
  <si>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</si>
  <si>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</si>
  <si>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</si>
  <si>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</si>
  <si>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</si>
  <si>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</si>
  <si>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</si>
  <si>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</si>
  <si>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</si>
  <si>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</si>
  <si>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</si>
  <si>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</si>
  <si>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</si>
  <si>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</si>
  <si>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</si>
  <si>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</si>
  <si>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</si>
  <si>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</si>
  <si>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</si>
  <si>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</si>
  <si>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</si>
  <si>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</si>
  <si>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</si>
  <si>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</si>
  <si>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</si>
  <si>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</si>
  <si>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</si>
  <si>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</si>
  <si>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</si>
  <si>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</si>
  <si>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</si>
  <si>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</si>
  <si>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</si>
  <si>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</si>
  <si>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</si>
  <si>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</si>
  <si>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</si>
  <si>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</si>
  <si>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</si>
  <si>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</si>
  <si>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</si>
  <si>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</si>
  <si>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</si>
  <si>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</si>
  <si>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</si>
  <si>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</si>
  <si>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</si>
  <si>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</si>
  <si>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</si>
  <si>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</si>
  <si>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</si>
  <si>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</si>
  <si>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</si>
  <si>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</si>
  <si>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</si>
  <si>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</si>
  <si>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</si>
  <si>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</si>
  <si>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</si>
  <si>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</si>
  <si>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</si>
  <si>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</si>
  <si>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</si>
  <si>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</si>
  <si>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</si>
  <si>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</si>
  <si>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</si>
  <si>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</si>
  <si>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</si>
  <si>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</si>
  <si>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</si>
  <si>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</si>
  <si>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</si>
  <si>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</si>
  <si>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</si>
  <si>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</si>
  <si>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</si>
  <si>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</si>
  <si>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</si>
  <si>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</si>
  <si>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</si>
  <si>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</si>
  <si>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</si>
  <si>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</si>
  <si>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</si>
  <si>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</si>
  <si>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</si>
  <si>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</si>
  <si>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</si>
  <si>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</si>
  <si>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</si>
  <si>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</si>
  <si>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</si>
  <si>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</si>
  <si>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</si>
  <si>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</si>
  <si>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</si>
  <si>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</si>
  <si>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</si>
  <si>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</si>
  <si>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</si>
  <si>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</si>
  <si>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</si>
  <si>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</si>
  <si>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</si>
  <si>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</si>
  <si>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</si>
  <si>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</si>
  <si>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</si>
  <si>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</si>
  <si>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</si>
  <si>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</si>
  <si>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</si>
  <si>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</si>
  <si>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</si>
  <si>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</si>
  <si>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</si>
  <si>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</si>
  <si>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</si>
  <si>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</si>
  <si>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</si>
  <si>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</si>
  <si>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</si>
  <si>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</si>
  <si>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</si>
  <si>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</si>
  <si>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</si>
  <si>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</si>
  <si>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</si>
  <si>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</si>
  <si>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</si>
  <si>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</si>
  <si>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</si>
  <si>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</si>
  <si>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</si>
  <si>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</si>
  <si>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</si>
  <si>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</si>
  <si>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</si>
  <si>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</si>
  <si>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</si>
  <si>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</si>
  <si>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</si>
  <si>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</si>
  <si>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</si>
  <si>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</si>
  <si>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</si>
  <si>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</si>
  <si>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</si>
  <si>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</si>
  <si>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</si>
  <si>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</si>
  <si>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</si>
  <si>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</si>
  <si>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</si>
  <si>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</si>
  <si>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</si>
  <si>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</si>
  <si>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</si>
  <si>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</si>
  <si>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</si>
  <si>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</si>
  <si>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</si>
  <si>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</si>
  <si>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</si>
  <si>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</si>
  <si>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</si>
  <si>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</si>
  <si>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</si>
  <si>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</si>
  <si>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</si>
  <si>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</si>
  <si>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</si>
  <si>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</si>
  <si>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</si>
  <si>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</si>
  <si>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</si>
  <si>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</si>
  <si>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</si>
  <si>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</si>
  <si>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</si>
  <si>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</si>
  <si>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</si>
  <si>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</si>
  <si>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</si>
  <si>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</si>
  <si>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</si>
  <si>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</si>
  <si>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</si>
  <si>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</si>
  <si>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</si>
  <si>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</si>
  <si>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</si>
  <si>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</si>
  <si>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</si>
  <si>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</si>
  <si>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</si>
  <si>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</si>
  <si>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</si>
  <si>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</si>
  <si>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</si>
  <si>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</si>
  <si>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</si>
  <si>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</si>
  <si>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</si>
  <si>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</si>
  <si>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</si>
  <si>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</si>
  <si>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</si>
  <si>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</si>
  <si>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</si>
  <si>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</si>
  <si>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</si>
  <si>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</si>
  <si>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</si>
  <si>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</si>
  <si>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</si>
  <si>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</si>
  <si>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</si>
  <si>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</si>
  <si>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</si>
  <si>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</si>
  <si>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</si>
  <si>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</si>
  <si>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</si>
  <si>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</si>
  <si>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</si>
  <si>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</si>
  <si>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</si>
  <si>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</si>
  <si>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</si>
  <si>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</si>
  <si>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</si>
  <si>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</si>
  <si>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</si>
  <si>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</si>
  <si>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</si>
  <si>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</si>
  <si>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</si>
  <si>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</si>
  <si>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</si>
  <si>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</si>
  <si>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</si>
  <si>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</si>
  <si>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</si>
  <si>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</si>
  <si>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</si>
  <si>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</si>
  <si>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</si>
  <si>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</si>
  <si>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</si>
  <si>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</si>
  <si>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</si>
  <si>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</si>
  <si>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</si>
  <si>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</si>
  <si>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</si>
  <si>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</si>
  <si>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</si>
  <si>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</si>
  <si>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</si>
  <si>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</si>
  <si>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</si>
  <si>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</si>
  <si>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</si>
  <si>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</si>
  <si>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</si>
  <si>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</si>
  <si>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</si>
  <si>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</si>
  <si>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</si>
  <si>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</si>
  <si>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</si>
  <si>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</si>
  <si>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</si>
  <si>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</si>
  <si>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</si>
  <si>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</si>
  <si>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</si>
  <si>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</si>
  <si>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</si>
  <si>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</si>
  <si>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</si>
  <si>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</si>
  <si>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</si>
  <si>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</si>
  <si>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</si>
  <si>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</si>
  <si>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</si>
  <si>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</si>
  <si>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</si>
  <si>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</si>
  <si>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</si>
  <si>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</si>
  <si>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</si>
  <si>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</si>
  <si>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</si>
  <si>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</si>
  <si>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</si>
  <si>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</si>
  <si>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</si>
  <si>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</si>
  <si>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</si>
  <si>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</si>
  <si>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</si>
  <si>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</si>
  <si>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</si>
  <si>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</si>
  <si>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</si>
  <si>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</si>
  <si>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</si>
  <si>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</si>
  <si>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</si>
  <si>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</si>
  <si>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</si>
  <si>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</si>
  <si>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</si>
  <si>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</si>
  <si>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</si>
  <si>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</si>
  <si>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</si>
  <si>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</si>
  <si>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</si>
  <si>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</si>
  <si>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</si>
  <si>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</si>
  <si>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</si>
  <si>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</si>
  <si>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</si>
  <si>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</si>
  <si>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</si>
  <si>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</si>
  <si>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</si>
  <si>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</si>
  <si>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</si>
  <si>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</si>
  <si>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</si>
  <si>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</si>
  <si>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</si>
  <si>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</si>
  <si>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</si>
  <si>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</si>
  <si>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</si>
  <si>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</si>
  <si>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</si>
  <si>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</si>
  <si>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</si>
  <si>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</si>
  <si>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</si>
  <si>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</si>
  <si>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</si>
  <si>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</si>
  <si>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</si>
  <si>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</si>
  <si>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</si>
  <si>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</si>
  <si>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</si>
  <si>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</si>
  <si>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</si>
  <si>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</si>
  <si>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</si>
  <si>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</si>
  <si>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</si>
  <si>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</si>
  <si>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</si>
  <si>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</si>
  <si>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</si>
  <si>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</si>
  <si>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</si>
  <si>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</si>
  <si>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</si>
  <si>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</si>
  <si>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</si>
  <si>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</si>
  <si>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</si>
  <si>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</si>
  <si>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</si>
  <si>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</si>
  <si>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</si>
  <si>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</si>
  <si>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</si>
  <si>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</si>
  <si>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</si>
  <si>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</si>
  <si>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</si>
  <si>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</si>
  <si>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</si>
  <si>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</si>
  <si>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</si>
  <si>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</si>
  <si>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</si>
  <si>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</si>
  <si>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</si>
  <si>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</si>
  <si>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</si>
  <si>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</si>
  <si>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</si>
  <si>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</si>
  <si>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</si>
  <si>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</si>
  <si>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</si>
  <si>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</si>
  <si>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</si>
  <si>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</si>
  <si>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</si>
  <si>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</si>
  <si>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</si>
  <si>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</si>
  <si>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</si>
  <si>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</si>
  <si>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</si>
  <si>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</si>
  <si>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</si>
  <si>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</si>
  <si>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</si>
  <si>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</si>
  <si>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</si>
  <si>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</si>
  <si>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</si>
  <si>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</si>
  <si>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</si>
  <si>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</si>
  <si>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</si>
  <si>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</si>
  <si>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</si>
  <si>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</si>
  <si>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</si>
  <si>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</si>
  <si>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</si>
  <si>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</si>
  <si>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</si>
  <si>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</si>
  <si>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</si>
  <si>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</si>
  <si>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</si>
  <si>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</si>
  <si>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</si>
  <si>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</si>
  <si>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</si>
  <si>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</si>
  <si>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</si>
  <si>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</si>
  <si>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</si>
  <si>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</si>
  <si>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</si>
  <si>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</si>
  <si>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</si>
  <si>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</si>
  <si>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</si>
  <si>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</si>
  <si>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</si>
  <si>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</si>
  <si>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</si>
  <si>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</si>
  <si>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</si>
  <si>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</si>
  <si>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</si>
  <si>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</si>
  <si>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</si>
  <si>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</si>
  <si>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</si>
  <si>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</si>
  <si>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</si>
  <si>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</si>
  <si>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</si>
  <si>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</si>
  <si>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</si>
  <si>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</si>
  <si>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</si>
  <si>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</si>
  <si>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</si>
  <si>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</si>
  <si>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</si>
  <si>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</si>
  <si>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</si>
  <si>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</si>
  <si>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</si>
  <si>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</si>
  <si>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</si>
  <si>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</si>
  <si>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</si>
  <si>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</si>
  <si>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</si>
  <si>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</si>
  <si>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</si>
  <si>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</si>
  <si>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</si>
  <si>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</si>
  <si>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</si>
  <si>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</si>
  <si>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</si>
  <si>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</si>
  <si>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</si>
  <si>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</si>
  <si>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</si>
  <si>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</si>
  <si>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</si>
  <si>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</si>
  <si>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</si>
  <si>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</si>
  <si>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</si>
  <si>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</si>
  <si>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</si>
  <si>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</si>
  <si>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</si>
  <si>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</si>
  <si>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</si>
  <si>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</si>
  <si>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</si>
  <si>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</si>
  <si>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</si>
  <si>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</si>
  <si>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</si>
  <si>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</si>
  <si>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</si>
  <si>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</si>
  <si>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</si>
  <si>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</si>
  <si>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</si>
  <si>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</si>
  <si>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</si>
  <si>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</si>
  <si>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</si>
  <si>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</si>
  <si>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</si>
  <si>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</si>
  <si>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</si>
  <si>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</si>
  <si>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</si>
  <si>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</si>
  <si>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</si>
  <si>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</si>
  <si>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</si>
  <si>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</si>
  <si>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</si>
  <si>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</si>
  <si>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</si>
  <si>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</si>
  <si>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</si>
  <si>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</si>
  <si>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</si>
  <si>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</si>
  <si>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</si>
  <si>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</si>
  <si>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</si>
  <si>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</si>
  <si>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</si>
  <si>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</si>
  <si>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</si>
  <si>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</si>
  <si>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</si>
  <si>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</si>
  <si>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</si>
  <si>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</si>
  <si>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</si>
  <si>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</si>
  <si>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</si>
  <si>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</si>
  <si>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</si>
  <si>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</si>
  <si>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</si>
  <si>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</si>
  <si>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</si>
  <si>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</si>
  <si>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</si>
  <si>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</si>
  <si>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</si>
  <si>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</si>
  <si>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</si>
  <si>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</si>
  <si>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</si>
  <si>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</si>
  <si>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</si>
  <si>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</si>
  <si>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</si>
  <si>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</si>
  <si>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</si>
  <si>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</si>
  <si>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</si>
  <si>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</si>
  <si>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</si>
  <si>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</si>
  <si>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</si>
  <si>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</si>
  <si>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</si>
  <si>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</si>
  <si>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</si>
  <si>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</si>
  <si>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</si>
  <si>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</si>
  <si>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</si>
  <si>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</si>
  <si>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</si>
  <si>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</si>
  <si>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</si>
  <si>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</si>
  <si>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</si>
  <si>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</si>
  <si>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</si>
  <si>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</si>
  <si>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</si>
  <si>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</si>
  <si>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</si>
  <si>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</si>
  <si>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</si>
  <si>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</si>
  <si>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</si>
  <si>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</si>
  <si>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</si>
  <si>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</si>
  <si>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</si>
  <si>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</si>
  <si>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</si>
  <si>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</si>
  <si>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</si>
  <si>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</si>
  <si>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</si>
  <si>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</si>
  <si>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</si>
  <si>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</si>
  <si>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</si>
  <si>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</si>
  <si>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</si>
  <si>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</si>
  <si>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</si>
  <si>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</si>
  <si>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</si>
  <si>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</si>
  <si>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</si>
  <si>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</si>
  <si>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</si>
  <si>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</si>
  <si>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</si>
  <si>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</si>
  <si>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</si>
  <si>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</si>
  <si>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</si>
  <si>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</si>
  <si>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</si>
  <si>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</si>
  <si>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</si>
  <si>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</si>
  <si>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</si>
  <si>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</si>
  <si>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</si>
  <si>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</si>
  <si>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</si>
  <si>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</si>
  <si>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</si>
  <si>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</si>
  <si>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</si>
  <si>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</si>
  <si>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</si>
  <si>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</si>
  <si>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</si>
  <si>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</si>
  <si>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</si>
  <si>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</si>
  <si>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</si>
  <si>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</si>
  <si>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</si>
  <si>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</si>
  <si>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</si>
  <si>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</si>
  <si>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</si>
  <si>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</si>
  <si>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</si>
  <si>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</si>
  <si>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</si>
  <si>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</si>
  <si>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</si>
  <si>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</si>
  <si>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</si>
  <si>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</si>
  <si>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</si>
  <si>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</si>
  <si>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</si>
  <si>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</si>
  <si>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</si>
  <si>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</si>
  <si>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</si>
  <si>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</si>
  <si>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</si>
  <si>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</si>
  <si>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</si>
  <si>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</si>
  <si>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</si>
  <si>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</si>
  <si>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</si>
  <si>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</si>
  <si>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</si>
  <si>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</si>
  <si>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</si>
  <si>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</si>
  <si>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</si>
  <si>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</si>
  <si>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</si>
  <si>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</si>
  <si>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</si>
  <si>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</si>
  <si>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</si>
  <si>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</si>
  <si>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</si>
  <si>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</si>
  <si>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</si>
  <si>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</si>
  <si>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</si>
  <si>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</si>
  <si>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</si>
  <si>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</si>
  <si>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</si>
  <si>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</si>
  <si>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</si>
  <si>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</si>
  <si>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</si>
  <si>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</si>
  <si>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</si>
  <si>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</si>
  <si>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</si>
  <si>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</si>
  <si>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</si>
  <si>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</si>
  <si>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</si>
  <si>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</si>
  <si>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</si>
  <si>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</si>
  <si>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</si>
  <si>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</si>
  <si>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</si>
  <si>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</si>
  <si>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</si>
  <si>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</si>
  <si>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</si>
  <si>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</si>
  <si>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</si>
  <si>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</si>
  <si>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</si>
  <si>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</si>
  <si>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</si>
  <si>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</si>
  <si>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</si>
  <si>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</si>
  <si>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</si>
  <si>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</si>
  <si>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</si>
  <si>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</si>
  <si>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</si>
  <si>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</si>
  <si>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</si>
  <si>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</si>
  <si>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</si>
  <si>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</si>
  <si>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</si>
  <si>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</si>
  <si>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</si>
  <si>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</si>
  <si>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</si>
  <si>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</si>
  <si>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</si>
  <si>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</si>
  <si>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</si>
  <si>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</si>
  <si>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</si>
  <si>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</si>
  <si>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</si>
  <si>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</si>
  <si>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</si>
  <si>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</si>
  <si>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</si>
  <si>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</si>
  <si>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</si>
  <si>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</si>
  <si>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</si>
  <si>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</si>
  <si>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</si>
  <si>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</si>
  <si>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</si>
  <si>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</si>
  <si>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</si>
  <si>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</si>
  <si>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</si>
  <si>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</si>
  <si>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</si>
  <si>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</si>
  <si>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</si>
  <si>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</si>
  <si>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</si>
  <si>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</si>
  <si>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</si>
  <si>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</si>
  <si>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</si>
  <si>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</si>
  <si>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</si>
  <si>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</si>
  <si>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</si>
  <si>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</si>
  <si>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</si>
  <si>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</si>
  <si>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</si>
  <si>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</si>
  <si>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</si>
  <si>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</si>
  <si>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</si>
  <si>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</si>
  <si>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</si>
  <si>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</si>
  <si>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</si>
  <si>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</si>
  <si>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</si>
  <si>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</si>
  <si>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</si>
  <si>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</si>
  <si>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</si>
  <si>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</si>
  <si>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</si>
  <si>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</si>
  <si>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</si>
  <si>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</si>
  <si>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</si>
  <si>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</si>
  <si>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</si>
  <si>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</si>
  <si>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</si>
  <si>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</si>
  <si>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</si>
  <si>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</si>
  <si>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</si>
  <si>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</si>
  <si>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</si>
  <si>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</si>
  <si>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</si>
  <si>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</si>
  <si>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</si>
  <si>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</si>
  <si>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</si>
  <si>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</si>
  <si>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</si>
  <si>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</si>
  <si>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</si>
  <si>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</si>
  <si>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</si>
  <si>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</si>
  <si>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</si>
  <si>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</si>
  <si>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</si>
  <si>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</si>
  <si>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</si>
  <si>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</si>
  <si>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</si>
  <si>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</si>
  <si>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</si>
  <si>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</si>
  <si>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</si>
  <si>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</si>
  <si>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</si>
  <si>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</si>
  <si>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</si>
  <si>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</si>
  <si>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</si>
  <si>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</si>
  <si>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</si>
  <si>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</si>
  <si>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</si>
  <si>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</si>
  <si>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</si>
  <si>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</si>
  <si>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</si>
  <si>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</si>
  <si>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</si>
  <si>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</si>
  <si>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</si>
  <si>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</si>
  <si>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</si>
  <si>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</si>
  <si>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</si>
  <si>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</si>
  <si>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</si>
  <si>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</si>
  <si>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</si>
  <si>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</si>
  <si>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</si>
  <si>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</si>
  <si>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</si>
  <si>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</si>
  <si>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</si>
  <si>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</si>
  <si>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</si>
  <si>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</si>
  <si>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</si>
  <si>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</si>
  <si>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</si>
  <si>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</si>
  <si>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</si>
  <si>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</si>
  <si>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</si>
  <si>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</si>
  <si>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</si>
  <si>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</si>
  <si>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</si>
  <si>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</si>
  <si>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</si>
  <si>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</si>
  <si>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</si>
  <si>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</si>
  <si>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</si>
  <si>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</si>
  <si>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</si>
  <si>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</si>
  <si>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</si>
  <si>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</si>
  <si>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</si>
  <si>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</si>
  <si>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</si>
  <si>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</si>
  <si>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</si>
  <si>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</si>
  <si>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</si>
  <si>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</si>
  <si>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</si>
  <si>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</si>
  <si>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</si>
  <si>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</si>
  <si>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</si>
  <si>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</si>
  <si>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</si>
  <si>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</si>
  <si>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</si>
  <si>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</si>
  <si>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</si>
  <si>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</si>
  <si>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</si>
  <si>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</si>
  <si>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</si>
  <si>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</si>
  <si>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</si>
  <si>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</si>
  <si>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</si>
  <si>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</si>
  <si>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</si>
  <si>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</si>
  <si>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</si>
  <si>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</si>
  <si>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</si>
  <si>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</si>
  <si>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</si>
  <si>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</si>
  <si>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</si>
  <si>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</si>
  <si>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</si>
  <si>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</si>
  <si>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</si>
  <si>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</si>
  <si>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</si>
  <si>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</si>
  <si>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</si>
  <si>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</si>
  <si>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</si>
  <si>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</si>
  <si>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</si>
  <si>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</si>
  <si>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</si>
  <si>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</si>
  <si>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</si>
  <si>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</si>
  <si>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</si>
  <si>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</si>
  <si>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</si>
  <si>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</si>
  <si>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</si>
  <si>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</si>
  <si>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</si>
  <si>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</si>
  <si>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</si>
  <si>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</si>
  <si>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</si>
  <si>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</si>
  <si>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</si>
  <si>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</si>
  <si>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</si>
  <si>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</si>
  <si>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</si>
  <si>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</si>
  <si>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</si>
  <si>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</si>
  <si>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</si>
  <si>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</si>
  <si>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</si>
  <si>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</si>
  <si>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</si>
  <si>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</si>
  <si>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</si>
  <si>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</si>
  <si>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</si>
  <si>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</si>
  <si>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</si>
  <si>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</si>
  <si>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</si>
  <si>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</si>
  <si>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</si>
  <si>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</si>
  <si>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</si>
  <si>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</si>
  <si>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</si>
  <si>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</si>
  <si>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</si>
  <si>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</si>
  <si>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</si>
  <si>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</si>
  <si>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</si>
  <si>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</si>
  <si>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</si>
  <si>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</si>
  <si>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</si>
  <si>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</si>
  <si>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</si>
  <si>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</si>
  <si>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</si>
  <si>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</si>
  <si>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</si>
  <si>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</si>
  <si>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</si>
  <si>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</si>
  <si>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</si>
  <si>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</si>
  <si>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</si>
  <si>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</si>
  <si>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</si>
  <si>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</si>
  <si>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</si>
  <si>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</si>
  <si>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</si>
  <si>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</si>
  <si>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</si>
  <si>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</si>
  <si>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</si>
  <si>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</si>
  <si>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</si>
  <si>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</si>
  <si>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</si>
  <si>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</si>
  <si>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</si>
  <si>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</si>
  <si>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</si>
  <si>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</si>
  <si>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</si>
  <si>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</si>
  <si>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</si>
  <si>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</si>
  <si>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</si>
  <si>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</si>
  <si>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</si>
  <si>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</si>
  <si>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</si>
  <si>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</si>
  <si>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</si>
  <si>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</si>
  <si>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</si>
  <si>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</si>
  <si>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</si>
  <si>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</si>
  <si>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</si>
  <si>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</si>
  <si>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</si>
  <si>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</si>
  <si>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</si>
  <si>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</si>
  <si>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</si>
  <si>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</si>
  <si>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</si>
  <si>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</si>
  <si>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</si>
  <si>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</si>
  <si>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</si>
  <si>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</si>
  <si>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</si>
  <si>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</si>
  <si>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</si>
  <si>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</si>
  <si>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</si>
  <si>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</si>
  <si>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</si>
  <si>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</si>
  <si>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</si>
  <si>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</si>
  <si>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</si>
  <si>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</si>
  <si>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</si>
  <si>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</si>
  <si>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</si>
  <si>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</si>
  <si>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</si>
  <si>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</si>
  <si>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</si>
  <si>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</si>
  <si>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</si>
  <si>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</si>
  <si>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</si>
  <si>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</si>
  <si>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</si>
  <si>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</si>
  <si>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</si>
  <si>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</si>
  <si>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</si>
  <si>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</si>
  <si>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</si>
  <si>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</si>
  <si>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</si>
  <si>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</si>
  <si>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</si>
  <si>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</si>
  <si>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</si>
  <si>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</si>
  <si>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</si>
  <si>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</si>
  <si>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</si>
  <si>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</si>
  <si>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</si>
  <si>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</si>
  <si>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</si>
  <si>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</si>
  <si>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</si>
  <si>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</si>
  <si>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</si>
  <si>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</si>
  <si>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</si>
  <si>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</si>
  <si>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</si>
  <si>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</si>
  <si>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</si>
  <si>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</si>
  <si>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</si>
  <si>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</si>
  <si>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</si>
  <si>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</si>
  <si>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</si>
  <si>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</si>
  <si>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</si>
  <si>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</si>
  <si>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</si>
  <si>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</si>
  <si>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</si>
  <si>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</si>
  <si>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</si>
  <si>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</si>
  <si>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</si>
  <si>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</si>
  <si>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</si>
  <si>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</si>
  <si>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</si>
  <si>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</si>
  <si>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</si>
  <si>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</si>
  <si>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</si>
  <si>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</si>
  <si>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</si>
  <si>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</si>
  <si>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</si>
  <si>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</si>
  <si>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</si>
  <si>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</si>
  <si>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</si>
  <si>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</si>
  <si>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</si>
  <si>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</si>
  <si>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</si>
  <si>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</si>
  <si>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</si>
  <si>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</si>
  <si>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</si>
  <si>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</si>
  <si>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</si>
  <si>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</si>
  <si>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</si>
  <si>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</si>
  <si>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</si>
  <si>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</si>
  <si>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</si>
  <si>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</si>
  <si>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</si>
  <si>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</si>
  <si>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</si>
  <si>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</si>
  <si>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</si>
  <si>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</si>
  <si>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</si>
  <si>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</si>
  <si>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</si>
  <si>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</si>
  <si>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</si>
  <si>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</si>
  <si>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</si>
  <si>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</si>
  <si>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</si>
  <si>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</si>
  <si>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</si>
  <si>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</si>
  <si>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</si>
  <si>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</si>
  <si>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</si>
  <si>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</si>
  <si>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</si>
  <si>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</si>
  <si>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</si>
  <si>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</si>
  <si>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</si>
  <si>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</si>
  <si>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</si>
  <si>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</si>
  <si>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</si>
  <si>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</si>
  <si>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</si>
  <si>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</si>
  <si>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</si>
  <si>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</si>
  <si>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</si>
  <si>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</si>
  <si>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</si>
  <si>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</si>
  <si>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</si>
  <si>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</si>
  <si>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</si>
  <si>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</si>
  <si>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</si>
  <si>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</si>
  <si>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</si>
  <si>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</si>
  <si>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</si>
  <si>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</si>
  <si>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</si>
  <si>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</si>
  <si>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</si>
  <si>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</si>
  <si>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</si>
  <si>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</si>
  <si>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</si>
  <si>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</si>
  <si>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</si>
  <si>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</si>
  <si>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</si>
  <si>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</si>
  <si>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</si>
  <si>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</si>
  <si>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</si>
  <si>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</si>
  <si>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</si>
  <si>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</si>
  <si>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</si>
  <si>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</si>
  <si>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</si>
  <si>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</si>
  <si>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</si>
  <si>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</si>
  <si>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</si>
  <si>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</si>
  <si>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</si>
  <si>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</si>
  <si>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</si>
  <si>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</si>
  <si>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</si>
  <si>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</si>
  <si>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</si>
  <si>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</si>
  <si>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</si>
  <si>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</si>
  <si>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</si>
  <si>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</si>
  <si>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</si>
  <si>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</si>
  <si>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</si>
  <si>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</si>
  <si>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</si>
  <si>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</si>
  <si>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</si>
  <si>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</si>
  <si>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</si>
  <si>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</si>
  <si>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</si>
  <si>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</si>
  <si>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</si>
  <si>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</si>
  <si>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</si>
  <si>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</si>
  <si>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</si>
  <si>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</si>
  <si>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</si>
  <si>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</si>
  <si>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</si>
  <si>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</si>
  <si>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</si>
  <si>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</si>
  <si>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</si>
  <si>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</si>
  <si>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</si>
  <si>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</si>
  <si>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</si>
  <si>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</si>
  <si>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</si>
  <si>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</si>
  <si>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</si>
  <si>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</si>
  <si>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</si>
  <si>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</si>
  <si>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</si>
  <si>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</si>
  <si>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</si>
  <si>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</si>
  <si>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</si>
  <si>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</si>
  <si>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</si>
  <si>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</si>
  <si>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</si>
  <si>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</si>
  <si>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</si>
  <si>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</si>
  <si>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</si>
  <si>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</si>
  <si>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</si>
  <si>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</si>
  <si>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</si>
  <si>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</si>
  <si>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</si>
  <si>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</si>
  <si>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</si>
  <si>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</si>
  <si>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</si>
  <si>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</si>
  <si>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</si>
  <si>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</si>
  <si>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</si>
  <si>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</si>
  <si>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</si>
  <si>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</si>
  <si>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</si>
  <si>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</si>
  <si>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</si>
  <si>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</si>
  <si>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</si>
  <si>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</si>
  <si>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</si>
  <si>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</si>
  <si>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</si>
  <si>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</si>
  <si>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</si>
  <si>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</si>
  <si>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</si>
  <si>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</si>
  <si>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</si>
  <si>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</si>
  <si>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</si>
  <si>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</si>
  <si>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</si>
  <si>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</si>
  <si>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</si>
  <si>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</si>
  <si>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</si>
  <si>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</si>
  <si>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</si>
  <si>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</si>
  <si>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</si>
  <si>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</si>
  <si>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</si>
  <si>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</si>
  <si>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</si>
  <si>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</si>
  <si>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</si>
  <si>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</si>
  <si>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</si>
  <si>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</si>
  <si>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</si>
  <si>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</si>
  <si>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</si>
  <si>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</si>
  <si>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</si>
  <si>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</si>
  <si>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</si>
  <si>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</si>
  <si>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</si>
  <si>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</si>
  <si>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</si>
  <si>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</si>
  <si>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</si>
  <si>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</si>
  <si>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</si>
  <si>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</si>
  <si>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</si>
  <si>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</si>
  <si>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</si>
  <si>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</si>
  <si>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</si>
  <si>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</si>
  <si>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</si>
  <si>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</si>
  <si>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</si>
  <si>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</si>
  <si>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</si>
  <si>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</si>
  <si>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</si>
  <si>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</si>
  <si>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</si>
  <si>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</si>
  <si>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</si>
  <si>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</si>
  <si>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</si>
  <si>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</si>
  <si>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</si>
  <si>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</si>
  <si>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</si>
  <si>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</si>
  <si>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</si>
  <si>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</si>
  <si>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</si>
  <si>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</si>
  <si>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</si>
  <si>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</si>
  <si>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</si>
  <si>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</si>
  <si>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</si>
  <si>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</si>
  <si>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</si>
  <si>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</si>
  <si>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</si>
  <si>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</si>
  <si>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</si>
  <si>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</si>
  <si>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</si>
  <si>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</si>
  <si>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</si>
  <si>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</si>
  <si>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</si>
  <si>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</si>
  <si>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</si>
  <si>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</si>
  <si>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</si>
  <si>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</si>
  <si>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</si>
  <si>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</si>
  <si>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</si>
  <si>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</si>
  <si>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</si>
  <si>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</si>
  <si>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</si>
  <si>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</si>
  <si>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</si>
  <si>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</si>
  <si>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</si>
  <si>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</si>
  <si>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</si>
  <si>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</si>
  <si>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</si>
  <si>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</si>
  <si>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</si>
  <si>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</si>
  <si>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</si>
  <si>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</si>
  <si>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</si>
  <si>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</si>
  <si>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</si>
  <si>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</si>
  <si>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</si>
  <si>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</si>
  <si>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</si>
  <si>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</si>
  <si>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</si>
  <si>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</si>
  <si>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</si>
  <si>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</si>
  <si>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</si>
  <si>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</si>
  <si>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</si>
  <si>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</si>
  <si>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</si>
  <si>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</si>
  <si>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</si>
  <si>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</si>
  <si>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</si>
  <si>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</si>
  <si>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</si>
  <si>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</si>
  <si>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</si>
  <si>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</si>
  <si>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</si>
  <si>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</si>
  <si>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</si>
  <si>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</si>
  <si>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</si>
  <si>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</si>
  <si>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</si>
  <si>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</si>
  <si>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</si>
  <si>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</si>
  <si>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</si>
  <si>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</si>
  <si>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</si>
  <si>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</si>
  <si>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</si>
  <si>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</si>
  <si>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</si>
  <si>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</si>
  <si>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</si>
  <si>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</si>
  <si>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</si>
  <si>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</si>
  <si>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</si>
  <si>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</si>
  <si>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</si>
  <si>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</si>
  <si>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</si>
  <si>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</si>
  <si>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</si>
  <si>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</si>
  <si>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</si>
  <si>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</si>
  <si>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</si>
  <si>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</si>
  <si>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</si>
  <si>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</si>
  <si>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</si>
  <si>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</si>
  <si>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</si>
  <si>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</si>
  <si>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</si>
  <si>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</si>
  <si>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</si>
  <si>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</si>
  <si>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</si>
  <si>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</si>
  <si>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</si>
  <si>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</si>
  <si>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</si>
  <si>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</si>
  <si>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</si>
  <si>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</si>
  <si>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</si>
  <si>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</si>
  <si>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</si>
  <si>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</si>
  <si>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</si>
  <si>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</si>
  <si>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</si>
  <si>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</si>
  <si>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</si>
  <si>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</si>
  <si>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</si>
  <si>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</si>
  <si>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</si>
  <si>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</si>
  <si>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</si>
  <si>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</si>
  <si>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</si>
  <si>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</si>
  <si>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</si>
  <si>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</si>
  <si>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</si>
  <si>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</si>
  <si>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</si>
  <si>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</si>
  <si>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</si>
  <si>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</si>
  <si>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</si>
  <si>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</si>
  <si>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</si>
  <si>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</si>
  <si>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</si>
  <si>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</si>
  <si>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</si>
  <si>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</si>
  <si>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</si>
  <si>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</si>
  <si>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</si>
  <si>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</si>
  <si>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</si>
  <si>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</si>
  <si>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</si>
  <si>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</si>
  <si>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</si>
  <si>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</si>
  <si>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</si>
  <si>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</si>
  <si>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</si>
  <si>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</si>
  <si>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</si>
  <si>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</si>
  <si>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</si>
  <si>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</si>
  <si>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</si>
  <si>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</si>
  <si>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</si>
  <si>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</si>
  <si>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</si>
  <si>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</si>
  <si>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</si>
  <si>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</si>
  <si>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</si>
  <si>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</si>
  <si>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</si>
  <si>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</si>
  <si>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</si>
  <si>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</si>
  <si>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</si>
  <si>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</si>
  <si>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</si>
  <si>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</si>
  <si>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</si>
  <si>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</si>
  <si>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</si>
  <si>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</si>
  <si>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</si>
  <si>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</si>
  <si>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</si>
  <si>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</si>
  <si>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</si>
  <si>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</si>
  <si>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</si>
  <si>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</si>
  <si>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</si>
  <si>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</si>
  <si>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</si>
  <si>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</si>
  <si>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</si>
  <si>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</si>
  <si>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</si>
  <si>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</si>
  <si>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</si>
  <si>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</si>
  <si>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</si>
  <si>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</si>
  <si>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</si>
  <si>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</si>
  <si>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</si>
  <si>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</si>
  <si>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</si>
  <si>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</si>
  <si>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</si>
  <si>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</si>
  <si>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</si>
  <si>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</si>
  <si>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</si>
  <si>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</si>
  <si>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</si>
  <si>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</si>
  <si>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</si>
  <si>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</si>
  <si>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</si>
  <si>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</si>
  <si>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</si>
  <si>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</si>
  <si>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</si>
  <si>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</si>
  <si>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</si>
  <si>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</si>
  <si>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</si>
  <si>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</si>
  <si>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</si>
  <si>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</si>
  <si>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</si>
  <si>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</si>
  <si>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</si>
  <si>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</si>
  <si>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</si>
  <si>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</si>
  <si>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</si>
  <si>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</si>
  <si>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</si>
  <si>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</si>
  <si>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</si>
  <si>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</si>
  <si>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</si>
  <si>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</si>
  <si>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</si>
  <si>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</si>
  <si>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</si>
  <si>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</si>
  <si>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</si>
  <si>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</si>
  <si>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</si>
  <si>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</si>
  <si>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</si>
  <si>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</si>
  <si>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</si>
  <si>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</si>
  <si>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</si>
  <si>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</si>
  <si>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</si>
  <si>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</si>
  <si>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</si>
  <si>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</si>
  <si>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</si>
  <si>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</si>
  <si>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</si>
  <si>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</si>
  <si>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</si>
  <si>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</si>
  <si>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</si>
  <si>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</si>
  <si>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</si>
  <si>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</si>
  <si>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</si>
  <si>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</si>
  <si>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</si>
  <si>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</si>
  <si>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</si>
  <si>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</si>
  <si>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</si>
  <si>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</si>
  <si>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</si>
  <si>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</si>
  <si>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</si>
  <si>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</si>
  <si>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</si>
  <si>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</si>
  <si>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</si>
  <si>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</si>
  <si>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</si>
  <si>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</si>
  <si>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</si>
  <si>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</si>
  <si>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</si>
  <si>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</si>
  <si>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</si>
  <si>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</si>
  <si>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</si>
  <si>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</si>
  <si>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</si>
  <si>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</si>
  <si>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</si>
  <si>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</si>
  <si>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</si>
  <si>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</si>
  <si>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</si>
  <si>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</si>
  <si>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</si>
  <si>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</si>
  <si>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</si>
  <si>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</si>
  <si>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</si>
  <si>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</si>
  <si>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</si>
  <si>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</si>
  <si>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</si>
  <si>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</si>
  <si>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</si>
  <si>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</si>
  <si>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</si>
  <si>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</si>
  <si>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</si>
  <si>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</si>
  <si>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</si>
  <si>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</si>
  <si>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</si>
  <si>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</si>
  <si>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</si>
  <si>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</si>
  <si>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</si>
  <si>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</si>
  <si>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</si>
  <si>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</si>
  <si>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</si>
  <si>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</si>
  <si>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</si>
  <si>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</si>
  <si>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</si>
  <si>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</si>
  <si>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</si>
  <si>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</si>
  <si>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</si>
  <si>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</si>
  <si>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</si>
  <si>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</si>
  <si>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</si>
  <si>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</si>
  <si>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</si>
  <si>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</si>
  <si>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</si>
  <si>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</si>
  <si>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</si>
  <si>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</si>
  <si>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</si>
  <si>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</si>
  <si>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</si>
  <si>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</si>
  <si>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</si>
  <si>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</si>
  <si>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</si>
  <si>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</si>
  <si>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</si>
  <si>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</si>
  <si>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</si>
  <si>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</si>
  <si>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</si>
  <si>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</si>
  <si>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</si>
  <si>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</si>
  <si>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</si>
  <si>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</si>
  <si>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</si>
  <si>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</si>
  <si>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</si>
  <si>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</si>
  <si>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</si>
  <si>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</si>
  <si>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</si>
  <si>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</si>
  <si>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</si>
  <si>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</si>
  <si>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</si>
  <si>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</si>
  <si>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</si>
  <si>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</si>
  <si>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</si>
  <si>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</si>
  <si>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</si>
  <si>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</si>
  <si>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</si>
  <si>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</si>
  <si>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</si>
  <si>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</si>
  <si>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</si>
  <si>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</si>
  <si>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</si>
  <si>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</si>
  <si>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</si>
  <si>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</si>
  <si>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</si>
  <si>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</si>
  <si>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</si>
  <si>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</si>
  <si>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</si>
  <si>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</si>
  <si>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</si>
  <si>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</si>
  <si>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</si>
  <si>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</si>
  <si>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</si>
  <si>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</si>
  <si>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</si>
  <si>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</si>
  <si>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</si>
  <si>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</si>
  <si>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</si>
  <si>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</si>
  <si>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</si>
  <si>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</si>
  <si>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</si>
  <si>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</si>
  <si>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</si>
  <si>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</si>
  <si>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</si>
  <si>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</si>
  <si>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</si>
  <si>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</si>
  <si>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</si>
  <si>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</si>
  <si>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</si>
  <si>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</si>
  <si>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</si>
  <si>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</si>
  <si>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</si>
  <si>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</si>
  <si>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</si>
  <si>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</si>
  <si>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</si>
  <si>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</si>
  <si>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</si>
  <si>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</si>
  <si>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</si>
  <si>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</si>
  <si>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</si>
  <si>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</si>
  <si>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</si>
  <si>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</si>
  <si>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</si>
  <si>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</si>
  <si>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</si>
  <si>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</si>
  <si>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</si>
  <si>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</si>
  <si>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</si>
  <si>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</si>
  <si>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</si>
  <si>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</si>
  <si>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</si>
  <si>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</si>
  <si>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</si>
  <si>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</si>
  <si>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</si>
  <si>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</si>
  <si>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</si>
  <si>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</si>
  <si>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</si>
  <si>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</si>
  <si>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</si>
  <si>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</si>
  <si>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</si>
  <si>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</si>
  <si>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</si>
  <si>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</si>
  <si>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</si>
  <si>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</si>
  <si>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</si>
  <si>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</si>
  <si>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</si>
  <si>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</si>
  <si>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</si>
  <si>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</si>
  <si>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</si>
  <si>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</si>
  <si>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</si>
  <si>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</si>
  <si>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</si>
  <si>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</si>
  <si>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</si>
  <si>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</si>
  <si>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</si>
  <si>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</si>
  <si>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</si>
  <si>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</si>
  <si>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</si>
  <si>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</si>
  <si>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</si>
  <si>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</si>
  <si>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</si>
  <si>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</si>
  <si>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</si>
  <si>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</si>
  <si>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</si>
  <si>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</si>
  <si>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</si>
  <si>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</si>
  <si>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</si>
  <si>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</si>
  <si>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</si>
  <si>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</si>
  <si>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</si>
  <si>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</si>
  <si>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</si>
  <si>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</si>
  <si>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</si>
  <si>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</si>
  <si>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</si>
  <si>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</si>
  <si>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</si>
  <si>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</si>
  <si>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</si>
  <si>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</si>
  <si>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</si>
  <si>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</si>
  <si>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</si>
  <si>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</si>
  <si>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</si>
  <si>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</si>
  <si>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</si>
  <si>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</si>
  <si>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</si>
  <si>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</si>
  <si>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</si>
  <si>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</si>
  <si>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</si>
  <si>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</si>
  <si>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</si>
  <si>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</si>
  <si>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</si>
  <si>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</si>
  <si>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</si>
  <si>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</si>
  <si>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</si>
  <si>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</si>
  <si>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</si>
  <si>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</si>
  <si>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</si>
  <si>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</si>
  <si>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</si>
  <si>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</si>
  <si>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</si>
  <si>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</si>
  <si>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</si>
  <si>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</si>
  <si>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</si>
  <si>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</si>
  <si>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</si>
  <si>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</si>
  <si>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</si>
  <si>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</si>
  <si>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</si>
  <si>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</si>
  <si>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</si>
  <si>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</si>
  <si>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</si>
  <si>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</si>
  <si>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</si>
  <si>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</si>
  <si>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</si>
  <si>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</si>
  <si>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</si>
  <si>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</si>
  <si>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</si>
  <si>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</si>
  <si>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</si>
  <si>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</si>
  <si>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</si>
  <si>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</si>
  <si>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</si>
  <si>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</si>
  <si>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</si>
  <si>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</si>
  <si>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</si>
  <si>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</si>
  <si>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</si>
  <si>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</si>
  <si>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</si>
  <si>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</si>
  <si>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</si>
  <si>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</si>
  <si>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</si>
  <si>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</si>
  <si>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</si>
  <si>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</si>
  <si>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</si>
  <si>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</si>
  <si>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</si>
  <si>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</si>
  <si>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</si>
  <si>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</si>
  <si>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</si>
  <si>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</si>
  <si>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</si>
  <si>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</si>
  <si>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</si>
  <si>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</si>
  <si>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</si>
  <si>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</si>
  <si>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</si>
  <si>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</si>
  <si>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</si>
  <si>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</si>
  <si>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</si>
  <si>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</si>
  <si>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</si>
  <si>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</si>
  <si>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</si>
  <si>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</si>
  <si>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</si>
  <si>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</si>
  <si>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</si>
  <si>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</si>
  <si>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</si>
  <si>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</si>
  <si>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</si>
  <si>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</si>
  <si>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</si>
  <si>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</si>
  <si>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</si>
  <si>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</si>
  <si>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</si>
  <si>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</si>
  <si>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</si>
  <si>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</si>
  <si>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</si>
  <si>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</si>
  <si>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</si>
  <si>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</si>
  <si>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</si>
  <si>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</si>
  <si>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</si>
  <si>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</si>
  <si>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</si>
  <si>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</si>
  <si>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</si>
  <si>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</si>
  <si>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</si>
  <si>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</si>
  <si>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</si>
  <si>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</si>
  <si>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</si>
  <si>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</si>
  <si>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</si>
  <si>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</si>
  <si>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</si>
  <si>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</si>
  <si>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</si>
  <si>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</si>
  <si>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</si>
  <si>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</si>
  <si>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</si>
  <si>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</si>
  <si>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</si>
  <si>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</si>
  <si>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</si>
  <si>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</si>
  <si>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</si>
  <si>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</si>
  <si>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</si>
  <si>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</si>
  <si>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</si>
  <si>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</si>
  <si>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</si>
  <si>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</si>
  <si>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</si>
  <si>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</si>
  <si>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</si>
  <si>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</si>
  <si>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</si>
  <si>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</si>
  <si>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</si>
  <si>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</si>
  <si>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</si>
  <si>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</si>
  <si>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</si>
  <si>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</si>
  <si>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</si>
  <si>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</si>
  <si>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</si>
  <si>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</si>
  <si>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</si>
  <si>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</si>
  <si>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</si>
  <si>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</si>
  <si>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</si>
  <si>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</si>
  <si>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</si>
  <si>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</si>
  <si>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</si>
  <si>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</si>
  <si>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</si>
  <si>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</si>
  <si>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</si>
  <si>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</si>
  <si>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</si>
  <si>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</si>
  <si>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</si>
  <si>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</si>
  <si>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</si>
  <si>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</si>
  <si>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</si>
  <si>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</si>
  <si>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</si>
  <si>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</si>
  <si>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</si>
  <si>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</si>
  <si>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</si>
  <si>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</si>
  <si>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</si>
  <si>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</si>
  <si>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</si>
  <si>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</si>
  <si>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</si>
  <si>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</si>
  <si>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</si>
  <si>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</si>
  <si>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</si>
  <si>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</si>
  <si>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</si>
  <si>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</si>
  <si>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</si>
  <si>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</si>
  <si>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</si>
  <si>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</si>
  <si>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</si>
  <si>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</si>
  <si>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</si>
  <si>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</si>
  <si>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</si>
  <si>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</si>
  <si>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</si>
  <si>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</si>
  <si>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</si>
  <si>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</si>
  <si>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</si>
  <si>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</si>
  <si>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</si>
  <si>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</si>
  <si>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</si>
  <si>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</si>
  <si>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</si>
  <si>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</si>
  <si>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</si>
  <si>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</si>
  <si>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</si>
  <si>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</si>
  <si>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</si>
  <si>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</si>
  <si>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</si>
  <si>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</si>
  <si>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</si>
  <si>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</si>
  <si>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</si>
  <si>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</si>
  <si>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</si>
  <si>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</si>
  <si>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</si>
  <si>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</si>
  <si>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</si>
  <si>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</si>
  <si>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</si>
  <si>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</si>
  <si>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</si>
  <si>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</si>
  <si>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</si>
  <si>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</si>
  <si>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</si>
  <si>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</si>
  <si>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</si>
  <si>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</si>
  <si>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</si>
  <si>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</si>
  <si>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</si>
  <si>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</si>
  <si>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</si>
  <si>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</si>
  <si>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</si>
  <si>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</si>
  <si>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</si>
  <si>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</si>
  <si>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</si>
  <si>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</si>
  <si>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</si>
  <si>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</si>
  <si>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</si>
  <si>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</si>
  <si>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</si>
  <si>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</si>
  <si>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</si>
  <si>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</si>
  <si>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</si>
  <si>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</si>
  <si>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</si>
  <si>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</si>
  <si>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</si>
  <si>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</si>
  <si>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</si>
  <si>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</si>
  <si>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</si>
  <si>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</si>
  <si>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</si>
  <si>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</si>
  <si>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</si>
  <si>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</si>
  <si>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</si>
  <si>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</si>
  <si>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</si>
  <si>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</si>
  <si>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</si>
  <si>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</si>
  <si>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</si>
  <si>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</si>
  <si>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</si>
  <si>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</si>
  <si>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</si>
  <si>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</si>
  <si>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</si>
  <si>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</si>
  <si>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</si>
  <si>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</si>
  <si>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</si>
  <si>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</si>
  <si>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</si>
  <si>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</si>
  <si>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</si>
  <si>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</si>
  <si>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</si>
  <si>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</si>
  <si>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</si>
  <si>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</si>
  <si>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</si>
  <si>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</si>
  <si>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</si>
  <si>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</si>
  <si>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</si>
  <si>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</si>
  <si>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</si>
  <si>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</si>
  <si>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</si>
  <si>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</si>
  <si>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</si>
  <si>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</si>
  <si>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</si>
  <si>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</si>
  <si>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</si>
  <si>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</si>
  <si>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</si>
  <si>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</si>
  <si>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</si>
  <si>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</si>
  <si>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</si>
  <si>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</si>
  <si>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</si>
  <si>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</si>
  <si>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</si>
  <si>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</si>
  <si>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</si>
  <si>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</si>
  <si>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</si>
  <si>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</si>
  <si>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</si>
  <si>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</si>
  <si>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</si>
  <si>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</si>
  <si>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</si>
  <si>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</si>
  <si>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</si>
  <si>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</si>
  <si>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</si>
  <si>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</si>
  <si>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</si>
  <si>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</si>
  <si>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</si>
  <si>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</si>
  <si>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</si>
  <si>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</si>
  <si>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</si>
  <si>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</si>
  <si>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</si>
  <si>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</si>
  <si>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</si>
  <si>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</si>
  <si>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</si>
  <si>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</si>
  <si>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</si>
  <si>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</si>
  <si>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</si>
  <si>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</si>
  <si>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</si>
  <si>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</si>
  <si>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</si>
  <si>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</si>
  <si>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</si>
  <si>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</si>
  <si>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</si>
  <si>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</si>
  <si>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</si>
  <si>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</si>
  <si>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</si>
  <si>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</si>
  <si>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</si>
  <si>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</si>
  <si>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</si>
  <si>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</si>
  <si>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</si>
  <si>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</si>
  <si>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</si>
  <si>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</si>
  <si>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</si>
  <si>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</si>
  <si>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</si>
  <si>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</si>
  <si>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</si>
  <si>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</si>
  <si>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</si>
  <si>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</si>
  <si>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</si>
  <si>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</si>
  <si>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</si>
  <si>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</si>
  <si>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</si>
  <si>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</si>
  <si>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</si>
  <si>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</si>
  <si>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</si>
  <si>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</si>
  <si>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</si>
  <si>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</si>
  <si>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</si>
  <si>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</si>
  <si>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</si>
  <si>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</si>
  <si>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</si>
  <si>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</si>
  <si>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</si>
  <si>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</si>
  <si>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</si>
  <si>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</si>
  <si>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</si>
  <si>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</si>
  <si>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</si>
  <si>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</si>
  <si>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</si>
  <si>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</si>
  <si>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</si>
  <si>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</si>
  <si>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</si>
  <si>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</si>
  <si>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</si>
  <si>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</si>
  <si>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</si>
  <si>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</si>
  <si>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</si>
  <si>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</si>
  <si>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</si>
  <si>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</si>
  <si>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</si>
  <si>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</si>
  <si>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</si>
  <si>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</si>
  <si>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</si>
  <si>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</si>
  <si>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</si>
  <si>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</si>
  <si>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</si>
  <si>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</si>
  <si>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</si>
  <si>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</si>
  <si>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</si>
  <si>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</si>
  <si>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</si>
  <si>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</si>
  <si>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</si>
  <si>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</si>
  <si>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</si>
  <si>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</si>
  <si>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</si>
  <si>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</si>
  <si>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</si>
  <si>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</si>
  <si>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</si>
  <si>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</si>
  <si>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</si>
  <si>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</si>
  <si>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</si>
  <si>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</si>
  <si>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</si>
  <si>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</si>
  <si>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</si>
  <si>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</si>
  <si>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</si>
  <si>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</si>
  <si>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</si>
  <si>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</si>
  <si>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</si>
  <si>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</si>
  <si>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</si>
  <si>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</si>
  <si>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</si>
  <si>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</si>
  <si>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</si>
  <si>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</si>
  <si>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</si>
  <si>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</si>
  <si>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</si>
  <si>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</si>
  <si>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</si>
  <si>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</si>
  <si>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</si>
  <si>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</si>
  <si>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</si>
  <si>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</si>
  <si>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</si>
  <si>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</si>
  <si>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</si>
  <si>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</si>
  <si>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</si>
  <si>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</si>
  <si>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</si>
  <si>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</si>
  <si>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</si>
  <si>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</si>
  <si>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</si>
  <si>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</si>
  <si>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</si>
  <si>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</si>
  <si>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</si>
  <si>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</si>
  <si>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</si>
  <si>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</si>
  <si>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</si>
  <si>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</si>
  <si>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</si>
  <si>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</si>
  <si>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</si>
  <si>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</si>
  <si>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</si>
  <si>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</si>
  <si>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</si>
  <si>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</si>
  <si>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</si>
  <si>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</si>
  <si>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</si>
  <si>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</si>
  <si>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</si>
  <si>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</si>
  <si>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</si>
  <si>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</si>
  <si>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</si>
  <si>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</si>
  <si>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</si>
  <si>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</si>
  <si>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</si>
  <si>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</si>
  <si>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</si>
  <si>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</si>
  <si>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</si>
  <si>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</si>
  <si>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</si>
  <si>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</si>
  <si>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</si>
  <si>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</si>
  <si>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</si>
  <si>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</si>
  <si>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</si>
  <si>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</si>
  <si>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</si>
  <si>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</si>
  <si>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</si>
  <si>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</si>
  <si>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</si>
  <si>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</si>
  <si>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</si>
  <si>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</si>
  <si>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</si>
  <si>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</si>
  <si>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</si>
  <si>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</si>
  <si>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</si>
  <si>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</si>
  <si>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</si>
  <si>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</si>
  <si>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</si>
  <si>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</si>
  <si>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</si>
  <si>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</si>
  <si>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</si>
  <si>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</si>
  <si>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</si>
  <si>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</si>
  <si>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</si>
  <si>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</si>
  <si>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</si>
  <si>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</si>
  <si>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</si>
  <si>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</si>
  <si>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</si>
  <si>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</si>
  <si>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</si>
  <si>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</si>
  <si>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</si>
  <si>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</si>
  <si>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</si>
  <si>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</si>
  <si>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</si>
  <si>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</si>
  <si>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</si>
  <si>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</si>
  <si>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</si>
  <si>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</si>
  <si>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</si>
  <si>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</si>
  <si>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</si>
  <si>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</si>
  <si>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</si>
  <si>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</si>
  <si>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</si>
  <si>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</si>
  <si>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</si>
  <si>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</si>
  <si>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</si>
  <si>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</si>
  <si>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</si>
  <si>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</si>
  <si>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</si>
  <si>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</si>
  <si>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</si>
  <si>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</si>
  <si>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</si>
  <si>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</si>
  <si>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</si>
  <si>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</si>
  <si>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</si>
  <si>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</si>
  <si>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</si>
  <si>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</si>
  <si>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</si>
  <si>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</si>
  <si>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</si>
  <si>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</si>
  <si>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</si>
  <si>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</si>
  <si>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</si>
  <si>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</si>
  <si>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</si>
  <si>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</si>
  <si>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</si>
  <si>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</si>
  <si>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</si>
  <si>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</si>
  <si>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</si>
  <si>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</si>
  <si>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</si>
  <si>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</si>
  <si>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</si>
  <si>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</si>
  <si>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</si>
  <si>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</si>
  <si>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</si>
  <si>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</si>
  <si>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</si>
  <si>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</si>
  <si>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</si>
  <si>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</si>
  <si>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</si>
  <si>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</si>
  <si>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</si>
  <si>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</si>
  <si>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</si>
  <si>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</si>
  <si>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</si>
  <si>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</si>
  <si>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</si>
  <si>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</si>
  <si>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</si>
  <si>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</si>
  <si>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</si>
  <si>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</si>
  <si>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</si>
  <si>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</si>
  <si>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</si>
  <si>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</si>
  <si>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</si>
  <si>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</si>
  <si>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</si>
  <si>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</si>
  <si>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</si>
  <si>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</si>
  <si>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</si>
  <si>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</si>
  <si>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</si>
  <si>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</si>
  <si>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</si>
  <si>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</si>
  <si>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</si>
  <si>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</si>
  <si>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</si>
  <si>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</si>
  <si>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</si>
  <si>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</si>
  <si>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</si>
  <si>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</si>
  <si>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</si>
  <si>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</si>
  <si>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</si>
  <si>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</si>
  <si>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</si>
  <si>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</si>
  <si>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</si>
  <si>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</si>
  <si>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</si>
  <si>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</si>
  <si>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</si>
  <si>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</si>
  <si>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</si>
  <si>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</si>
  <si>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</si>
  <si>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</si>
  <si>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</si>
  <si>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</si>
  <si>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</si>
  <si>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</si>
  <si>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</si>
  <si>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</si>
  <si>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</si>
  <si>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</si>
  <si>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</si>
  <si>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</si>
  <si>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</si>
  <si>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</si>
  <si>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</si>
  <si>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</si>
  <si>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</si>
  <si>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</si>
  <si>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</si>
  <si>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</si>
  <si>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</si>
  <si>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</si>
  <si>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</si>
  <si>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</si>
  <si>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</si>
  <si>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</si>
  <si>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</si>
  <si>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</si>
  <si>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</si>
  <si>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</si>
  <si>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</si>
  <si>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</si>
  <si>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</si>
  <si>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</si>
  <si>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</si>
  <si>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</si>
  <si>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</si>
  <si>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</si>
  <si>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</si>
  <si>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</si>
  <si>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</si>
  <si>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</si>
  <si>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</si>
  <si>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</si>
  <si>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</si>
  <si>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</si>
  <si>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</si>
  <si>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</si>
  <si>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</si>
  <si>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</si>
  <si>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</si>
  <si>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</si>
  <si>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</si>
  <si>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</si>
  <si>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</si>
  <si>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</si>
  <si>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</si>
  <si>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</si>
  <si>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</si>
  <si>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</si>
  <si>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</si>
  <si>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</si>
  <si>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</si>
  <si>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</si>
  <si>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</si>
  <si>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</si>
  <si>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</si>
  <si>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</si>
  <si>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</si>
  <si>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</si>
  <si>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</si>
  <si>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</si>
  <si>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</si>
  <si>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</si>
  <si>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</si>
  <si>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</si>
  <si>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</si>
  <si>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</si>
  <si>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</si>
  <si>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</si>
  <si>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</si>
  <si>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</si>
  <si>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</si>
  <si>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</si>
  <si>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</si>
  <si>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</si>
  <si>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</si>
  <si>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</si>
  <si>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</si>
  <si>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</si>
  <si>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</si>
  <si>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</si>
  <si>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</si>
  <si>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</si>
  <si>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</si>
  <si>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</si>
  <si>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</si>
  <si>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</si>
  <si>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</si>
  <si>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</si>
  <si>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</si>
  <si>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</si>
  <si>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</si>
  <si>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</si>
  <si>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</si>
  <si>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</si>
  <si>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</si>
  <si>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</si>
  <si>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</si>
  <si>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</si>
  <si>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</si>
  <si>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</si>
  <si>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</si>
  <si>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</si>
  <si>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</si>
  <si>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</si>
  <si>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</si>
  <si>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</si>
  <si>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</si>
  <si>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</si>
  <si>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</si>
  <si>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</si>
  <si>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</si>
  <si>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</si>
  <si>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</si>
  <si>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</si>
  <si>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</si>
  <si>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</si>
  <si>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</si>
  <si>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</si>
  <si>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</si>
  <si>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</si>
  <si>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</si>
  <si>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</si>
  <si>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</si>
  <si>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</si>
  <si>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</si>
  <si>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</si>
  <si>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</si>
  <si>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</si>
  <si>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</si>
  <si>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</si>
  <si>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</si>
  <si>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</si>
  <si>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</si>
  <si>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</si>
  <si>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</si>
  <si>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</si>
  <si>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</si>
  <si>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</si>
  <si>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</si>
  <si>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</si>
  <si>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</si>
  <si>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</si>
  <si>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</si>
  <si>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</si>
  <si>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</si>
  <si>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</si>
  <si>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</si>
  <si>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</si>
  <si>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</si>
  <si>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</si>
  <si>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</si>
  <si>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</si>
  <si>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</si>
  <si>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</si>
  <si>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</si>
  <si>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</si>
  <si>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</si>
  <si>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</si>
  <si>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</si>
  <si>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</si>
  <si>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</si>
  <si>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</si>
  <si>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</si>
  <si>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</si>
  <si>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</si>
  <si>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</si>
  <si>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</si>
  <si>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</si>
  <si>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</si>
  <si>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</si>
  <si>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</si>
  <si>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</si>
  <si>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</si>
  <si>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</si>
  <si>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</si>
  <si>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</si>
  <si>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</si>
  <si>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</si>
  <si>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</si>
  <si>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</si>
  <si>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</si>
  <si>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</si>
  <si>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</si>
  <si>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</si>
  <si>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</si>
  <si>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</si>
  <si>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</si>
  <si>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</si>
  <si>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</si>
  <si>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</si>
  <si>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</si>
  <si>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</si>
  <si>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</si>
  <si>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</si>
  <si>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</si>
  <si>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</si>
  <si>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</si>
  <si>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</si>
  <si>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</si>
  <si>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</si>
  <si>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</si>
  <si>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</si>
  <si>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</si>
  <si>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</si>
  <si>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</si>
  <si>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</si>
  <si>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</si>
  <si>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</si>
  <si>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</si>
  <si>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</si>
  <si>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</si>
  <si>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</si>
  <si>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</si>
  <si>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</si>
  <si>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</si>
  <si>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</si>
  <si>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</si>
  <si>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</si>
  <si>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</si>
  <si>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</si>
  <si>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</si>
  <si>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</si>
  <si>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</si>
  <si>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</si>
  <si>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</si>
  <si>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</si>
  <si>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</si>
  <si>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</si>
  <si>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</si>
  <si>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</si>
  <si>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</si>
  <si>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</si>
  <si>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</si>
  <si>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</si>
  <si>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</si>
  <si>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</si>
  <si>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</si>
  <si>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</si>
  <si>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</si>
  <si>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</si>
  <si>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</si>
  <si>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</si>
  <si>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</si>
  <si>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</si>
  <si>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</si>
  <si>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</si>
  <si>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</si>
  <si>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</si>
  <si>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</si>
  <si>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</si>
  <si>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</si>
  <si>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</si>
  <si>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</si>
  <si>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</si>
  <si>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</si>
  <si>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</si>
  <si>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</si>
  <si>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</si>
  <si>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</si>
  <si>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</si>
  <si>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</si>
  <si>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</si>
  <si>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</si>
  <si>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</si>
  <si>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</si>
  <si>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</si>
  <si>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</si>
  <si>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</si>
  <si>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</si>
  <si>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</si>
  <si>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</si>
  <si>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</si>
  <si>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</si>
  <si>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</si>
  <si>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</si>
  <si>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</si>
  <si>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</si>
  <si>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</si>
  <si>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</si>
  <si>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</si>
  <si>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</si>
  <si>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</si>
  <si>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</si>
  <si>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</si>
  <si>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</si>
  <si>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</si>
  <si>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</si>
  <si>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</si>
  <si>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</si>
  <si>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</si>
  <si>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</si>
  <si>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</si>
  <si>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</si>
  <si>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</si>
  <si>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</si>
  <si>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</si>
  <si>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</si>
  <si>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</si>
  <si>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</si>
  <si>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</si>
  <si>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</si>
  <si>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</si>
  <si>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</si>
  <si>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</si>
  <si>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</si>
  <si>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</si>
  <si>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</si>
  <si>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</si>
  <si>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</si>
  <si>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</si>
  <si>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</si>
  <si>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</si>
  <si>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</si>
  <si>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</si>
  <si>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</si>
  <si>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</si>
  <si>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</si>
  <si>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</si>
  <si>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</si>
  <si>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</si>
  <si>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</si>
  <si>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</si>
  <si>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</si>
  <si>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</si>
  <si>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</si>
  <si>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</si>
  <si>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</si>
  <si>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</si>
  <si>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</si>
  <si>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</si>
  <si>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</si>
  <si>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</si>
  <si>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</si>
  <si>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</si>
  <si>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</si>
  <si>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</si>
  <si>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</si>
  <si>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</si>
  <si>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</si>
  <si>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</si>
  <si>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</si>
  <si>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</si>
  <si>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</si>
  <si>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</si>
  <si>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</si>
  <si>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</si>
  <si>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</si>
  <si>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</si>
  <si>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</si>
  <si>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</si>
  <si>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</si>
  <si>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</si>
  <si>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</si>
  <si>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</si>
  <si>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</si>
  <si>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</si>
  <si>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</si>
  <si>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</si>
  <si>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</si>
  <si>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</si>
  <si>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</si>
  <si>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</si>
  <si>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</si>
  <si>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</si>
  <si>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</si>
  <si>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</si>
  <si>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</si>
  <si>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</si>
  <si>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</si>
  <si>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</si>
  <si>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</si>
  <si>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</si>
  <si>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</si>
  <si>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</si>
  <si>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</si>
  <si>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</si>
  <si>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</si>
  <si>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</si>
  <si>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</si>
  <si>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</si>
  <si>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</si>
  <si>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</si>
  <si>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</si>
  <si>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</si>
  <si>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</si>
  <si>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</si>
  <si>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</si>
  <si>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</si>
  <si>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</si>
  <si>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</si>
  <si>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</si>
  <si>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</si>
  <si>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</si>
  <si>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</si>
  <si>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</si>
  <si>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</si>
  <si>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</si>
  <si>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</si>
  <si>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</si>
  <si>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</si>
  <si>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</si>
  <si>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</si>
  <si>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</si>
  <si>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</si>
  <si>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</si>
  <si>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</si>
  <si>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</si>
  <si>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</si>
  <si>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</si>
  <si>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</si>
  <si>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</si>
  <si>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</si>
  <si>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</si>
  <si>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</si>
  <si>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</si>
  <si>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</si>
  <si>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</si>
  <si>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</si>
  <si>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</si>
  <si>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</si>
  <si>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</si>
  <si>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</si>
  <si>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</si>
  <si>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</si>
  <si>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</si>
  <si>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</si>
  <si>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</si>
  <si>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</si>
  <si>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</si>
  <si>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</si>
  <si>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</si>
  <si>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</si>
  <si>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</si>
  <si>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</si>
  <si>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</si>
  <si>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</si>
  <si>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</si>
  <si>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</si>
  <si>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</si>
  <si>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</si>
  <si>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</si>
  <si>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</si>
  <si>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</si>
  <si>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</si>
  <si>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</si>
  <si>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</si>
  <si>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</si>
  <si>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</si>
  <si>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</si>
  <si>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</si>
  <si>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</si>
  <si>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</si>
  <si>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</si>
  <si>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</si>
  <si>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</si>
  <si>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</si>
  <si>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</si>
  <si>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</si>
  <si>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</si>
  <si>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</si>
  <si>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</si>
  <si>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</si>
  <si>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</si>
  <si>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</si>
  <si>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</si>
  <si>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</si>
  <si>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</si>
  <si>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</si>
  <si>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</si>
  <si>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</si>
  <si>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</si>
  <si>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</si>
  <si>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</si>
  <si>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</si>
  <si>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</si>
  <si>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</si>
  <si>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</si>
  <si>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</si>
  <si>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</si>
  <si>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</si>
  <si>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</si>
  <si>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</si>
  <si>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</si>
  <si>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</si>
  <si>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</si>
  <si>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</si>
  <si>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</si>
  <si>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</si>
  <si>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</si>
  <si>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</si>
  <si>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</si>
  <si>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</si>
  <si>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</si>
  <si>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</si>
  <si>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</si>
  <si>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</si>
  <si>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</si>
  <si>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</si>
  <si>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</si>
  <si>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</si>
  <si>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</si>
  <si>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</si>
  <si>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</si>
  <si>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</si>
  <si>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</si>
  <si>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</si>
  <si>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</si>
  <si>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</si>
  <si>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</si>
  <si>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</si>
  <si>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</si>
  <si>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</si>
  <si>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</si>
  <si>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</si>
  <si>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</si>
  <si>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</si>
  <si>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</si>
  <si>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</si>
  <si>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</si>
  <si>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</si>
  <si>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</si>
  <si>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</si>
  <si>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</si>
  <si>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</si>
  <si>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</si>
  <si>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</si>
  <si>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</si>
  <si>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</si>
  <si>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</si>
  <si>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</si>
  <si>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</si>
  <si>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</si>
  <si>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</si>
  <si>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</si>
  <si>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</si>
  <si>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</si>
  <si>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</si>
  <si>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</si>
  <si>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</si>
  <si>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</si>
  <si>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</si>
  <si>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</si>
  <si>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</si>
  <si>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</si>
  <si>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</si>
  <si>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</si>
  <si>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</si>
  <si>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</si>
  <si>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</si>
  <si>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</si>
  <si>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</si>
  <si>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</si>
  <si>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</si>
  <si>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</si>
  <si>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</si>
  <si>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</si>
  <si>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</si>
  <si>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</si>
  <si>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</si>
  <si>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</si>
  <si>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</si>
  <si>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</si>
  <si>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</si>
  <si>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</si>
  <si>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</si>
  <si>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</si>
  <si>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</si>
  <si>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</si>
  <si>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</si>
  <si>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</si>
  <si>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</si>
  <si>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</si>
  <si>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</si>
  <si>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</si>
  <si>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</si>
  <si>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</si>
  <si>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</si>
  <si>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</si>
  <si>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</si>
  <si>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</si>
  <si>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</si>
  <si>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</si>
  <si>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</si>
  <si>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</si>
  <si>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</si>
  <si>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</si>
  <si>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</si>
  <si>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</si>
  <si>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</si>
  <si>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</si>
  <si>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</si>
  <si>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</si>
  <si>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</si>
  <si>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</si>
  <si>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</si>
  <si>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</si>
  <si>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</si>
  <si>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</si>
  <si>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</si>
  <si>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</si>
  <si>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</si>
  <si>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</si>
  <si>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</si>
  <si>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</si>
  <si>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</si>
  <si>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</si>
  <si>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</si>
  <si>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</si>
  <si>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</si>
  <si>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</si>
  <si>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</si>
  <si>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</si>
  <si>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</si>
  <si>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</si>
  <si>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</si>
  <si>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</si>
  <si>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</si>
  <si>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</si>
  <si>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</si>
  <si>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</si>
  <si>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</si>
  <si>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</si>
  <si>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</si>
  <si>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</si>
  <si>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</si>
  <si>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</si>
  <si>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</si>
  <si>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</si>
  <si>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</si>
  <si>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</si>
  <si>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</si>
  <si>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</si>
  <si>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</si>
  <si>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</si>
  <si>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</si>
  <si>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</si>
  <si>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</si>
  <si>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</si>
  <si>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</si>
  <si>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</si>
  <si>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</si>
  <si>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</si>
  <si>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</si>
  <si>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</si>
  <si>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</si>
  <si>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</si>
  <si>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</si>
  <si>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</si>
  <si>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</si>
  <si>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</si>
  <si>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</si>
  <si>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</si>
  <si>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</si>
  <si>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</si>
  <si>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</si>
  <si>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</si>
  <si>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</si>
  <si>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</si>
  <si>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</si>
  <si>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</si>
  <si>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</si>
  <si>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</si>
  <si>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</si>
  <si>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</si>
  <si>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</si>
  <si>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</si>
  <si>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</si>
  <si>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</si>
  <si>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</si>
  <si>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</si>
  <si>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</si>
  <si>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</si>
  <si>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</si>
  <si>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</si>
  <si>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</si>
  <si>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</si>
  <si>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</si>
  <si>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</si>
  <si>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</si>
  <si>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</si>
  <si>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</si>
  <si>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</si>
  <si>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</si>
  <si>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</si>
  <si>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</si>
  <si>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</si>
  <si>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</si>
  <si>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</si>
  <si>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</si>
  <si>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</si>
  <si>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</si>
  <si>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</si>
  <si>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</si>
  <si>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</si>
  <si>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</si>
  <si>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</si>
  <si>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</si>
  <si>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</si>
  <si>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</si>
  <si>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</si>
  <si>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</si>
  <si>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</si>
  <si>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</si>
  <si>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</si>
  <si>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</si>
  <si>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</si>
  <si>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</si>
  <si>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</si>
  <si>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</si>
  <si>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</si>
  <si>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</si>
  <si>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</si>
  <si>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</si>
  <si>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</si>
  <si>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</si>
  <si>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</si>
  <si>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</si>
  <si>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</si>
  <si>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</si>
  <si>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</si>
  <si>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</si>
  <si>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</si>
  <si>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</si>
  <si>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</si>
  <si>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</si>
  <si>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</si>
  <si>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</si>
  <si>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</si>
  <si>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</si>
  <si>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</si>
  <si>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</si>
  <si>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</si>
  <si>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</si>
  <si>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</si>
  <si>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</si>
  <si>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</si>
  <si>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</si>
  <si>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</si>
  <si>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</si>
  <si>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</si>
  <si>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</si>
  <si>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</si>
  <si>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</si>
  <si>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</si>
  <si>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</si>
  <si>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</si>
  <si>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</si>
  <si>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</si>
  <si>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</si>
  <si>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</si>
  <si>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</si>
  <si>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</si>
  <si>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</si>
  <si>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</si>
  <si>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</si>
  <si>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</si>
  <si>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</si>
  <si>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</si>
  <si>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</si>
  <si>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</si>
  <si>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</si>
  <si>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</si>
  <si>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</si>
  <si>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</si>
  <si>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</si>
  <si>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</si>
  <si>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</si>
  <si>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</si>
  <si>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</si>
  <si>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</si>
  <si>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</si>
  <si>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</si>
  <si>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</si>
  <si>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</si>
  <si>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</si>
  <si>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</si>
  <si>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</si>
  <si>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</si>
  <si>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</si>
  <si>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</si>
  <si>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</si>
  <si>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</si>
  <si>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</si>
  <si>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</si>
  <si>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</si>
  <si>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</si>
  <si>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</si>
  <si>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</si>
  <si>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</si>
  <si>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</si>
  <si>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</si>
  <si>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</si>
  <si>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</si>
  <si>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</si>
  <si>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</si>
  <si>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</si>
  <si>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</si>
  <si>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</si>
  <si>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</si>
  <si>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</si>
  <si>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</si>
  <si>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</si>
  <si>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</si>
  <si>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</si>
  <si>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</si>
  <si>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</si>
  <si>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</si>
  <si>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</si>
  <si>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</si>
  <si>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</si>
  <si>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</si>
  <si>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</si>
  <si>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</si>
  <si>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</si>
  <si>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</si>
  <si>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</si>
  <si>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</si>
  <si>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</si>
  <si>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</si>
  <si>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</si>
  <si>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</si>
  <si>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</si>
  <si>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</si>
  <si>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</si>
  <si>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</si>
  <si>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</si>
  <si>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</si>
  <si>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</si>
  <si>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</si>
  <si>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</si>
  <si>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</si>
  <si>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</si>
  <si>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</si>
  <si>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</si>
  <si>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</si>
  <si>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</si>
  <si>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</si>
  <si>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</si>
  <si>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</si>
  <si>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</si>
  <si>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</si>
  <si>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</si>
  <si>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</si>
  <si>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</si>
  <si>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</si>
  <si>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</si>
  <si>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</si>
  <si>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</si>
  <si>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</si>
  <si>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</si>
  <si>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</si>
  <si>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</si>
  <si>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</si>
  <si>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</si>
  <si>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</si>
  <si>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</si>
  <si>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</si>
  <si>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</si>
  <si>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</si>
  <si>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</si>
  <si>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</si>
  <si>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</si>
  <si>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</si>
  <si>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</si>
  <si>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</si>
  <si>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</si>
  <si>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</si>
  <si>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</si>
  <si>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</si>
  <si>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</si>
  <si>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</si>
  <si>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</si>
  <si>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</si>
  <si>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</si>
  <si>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</si>
  <si>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</si>
  <si>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</si>
  <si>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</si>
  <si>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</si>
  <si>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</si>
  <si>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</si>
  <si>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</si>
  <si>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</si>
  <si>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</si>
  <si>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</si>
  <si>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</si>
  <si>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</si>
  <si>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</si>
  <si>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</si>
  <si>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</si>
  <si>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</si>
  <si>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</si>
  <si>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</si>
  <si>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</si>
  <si>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</si>
  <si>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</si>
  <si>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</si>
  <si>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</si>
  <si>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</si>
  <si>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</si>
  <si>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</si>
  <si>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</si>
  <si>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</si>
  <si>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</si>
  <si>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</si>
  <si>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</si>
  <si>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</si>
  <si>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</si>
  <si>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</si>
  <si>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</si>
  <si>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</si>
  <si>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</si>
  <si>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</si>
  <si>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</si>
  <si>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</si>
  <si>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</si>
  <si>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</si>
  <si>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</si>
  <si>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</si>
  <si>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</si>
  <si>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</si>
  <si>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</si>
  <si>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</si>
  <si>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</si>
  <si>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</si>
  <si>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</si>
  <si>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</si>
  <si>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</si>
  <si>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</si>
  <si>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</si>
  <si>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</si>
  <si>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</si>
  <si>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</si>
  <si>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</si>
  <si>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</si>
  <si>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</si>
  <si>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</si>
  <si>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</si>
  <si>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</si>
  <si>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</si>
  <si>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</si>
  <si>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</si>
  <si>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</si>
  <si>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</si>
  <si>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</si>
  <si>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</si>
  <si>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</si>
  <si>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</si>
  <si>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</si>
  <si>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</si>
  <si>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</si>
  <si>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</si>
  <si>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</si>
  <si>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</si>
  <si>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</si>
  <si>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</si>
  <si>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</si>
  <si>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</si>
  <si>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</si>
  <si>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</si>
  <si>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</si>
  <si>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</si>
  <si>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</si>
  <si>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</si>
  <si>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</si>
  <si>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</si>
  <si>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</si>
  <si>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</si>
  <si>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</si>
  <si>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</si>
  <si>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</si>
  <si>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</si>
  <si>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</si>
  <si>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</si>
  <si>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</si>
  <si>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</si>
  <si>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</si>
  <si>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</si>
  <si>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</si>
  <si>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</si>
  <si>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</si>
  <si>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</si>
  <si>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</si>
  <si>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</si>
  <si>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</si>
  <si>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</si>
  <si>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</si>
  <si>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</si>
  <si>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</si>
  <si>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</si>
  <si>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</si>
  <si>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</si>
  <si>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</si>
  <si>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</si>
  <si>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</si>
  <si>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</si>
  <si>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</si>
  <si>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</si>
  <si>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</si>
  <si>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</si>
  <si>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</si>
  <si>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</si>
  <si>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</si>
  <si>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</si>
  <si>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</si>
  <si>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</si>
  <si>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</si>
  <si>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</si>
  <si>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</si>
  <si>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</si>
  <si>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</si>
  <si>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</si>
  <si>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</si>
  <si>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</si>
  <si>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</si>
  <si>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</si>
  <si>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</si>
  <si>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</si>
  <si>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</si>
  <si>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</si>
  <si>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</si>
  <si>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</si>
  <si>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</si>
  <si>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</si>
  <si>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</si>
  <si>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</si>
  <si>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</si>
  <si>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</si>
  <si>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</si>
  <si>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</si>
  <si>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</si>
  <si>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</si>
  <si>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</si>
  <si>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</si>
  <si>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</si>
  <si>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</si>
  <si>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</si>
  <si>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</si>
  <si>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</si>
  <si>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</si>
  <si>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</si>
  <si>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</si>
  <si>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</si>
  <si>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</si>
  <si>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</si>
  <si>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</si>
  <si>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</si>
  <si>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</si>
  <si>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</si>
  <si>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</si>
  <si>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</si>
  <si>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</si>
  <si>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</si>
  <si>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</si>
  <si>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</si>
  <si>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</si>
  <si>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</si>
  <si>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</si>
  <si>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</si>
  <si>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</si>
  <si>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</si>
  <si>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</si>
  <si>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</si>
  <si>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</si>
  <si>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</si>
  <si>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</si>
  <si>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</si>
  <si>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</si>
  <si>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</si>
  <si>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</si>
  <si>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</si>
  <si>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</si>
  <si>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</si>
  <si>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</si>
  <si>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</si>
  <si>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</si>
  <si>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</si>
  <si>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</si>
  <si>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</si>
  <si>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</si>
  <si>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</si>
  <si>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</si>
  <si>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</si>
  <si>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</si>
  <si>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</si>
  <si>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</si>
  <si>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</si>
  <si>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</si>
  <si>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</si>
  <si>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</si>
  <si>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</si>
  <si>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</si>
  <si>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</si>
  <si>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</si>
  <si>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</si>
  <si>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</si>
  <si>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</si>
  <si>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</si>
  <si>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</si>
  <si>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</si>
  <si>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</si>
  <si>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</si>
  <si>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</si>
  <si>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</si>
  <si>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</si>
  <si>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</si>
  <si>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</si>
  <si>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</si>
  <si>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</si>
  <si>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</si>
  <si>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</si>
  <si>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</si>
  <si>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</si>
  <si>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</si>
  <si>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</si>
  <si>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</si>
  <si>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</si>
  <si>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</si>
  <si>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</si>
  <si>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</si>
  <si>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</si>
  <si>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</si>
  <si>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</si>
  <si>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</si>
  <si>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</si>
  <si>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</si>
  <si>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</si>
  <si>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</si>
  <si>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</si>
  <si>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</si>
  <si>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</si>
  <si>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</si>
  <si>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</si>
  <si>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</si>
  <si>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</si>
  <si>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</si>
  <si>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</si>
  <si>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</si>
  <si>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</si>
  <si>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</si>
  <si>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</si>
  <si>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</si>
  <si>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</si>
  <si>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</si>
  <si>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</si>
  <si>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</si>
  <si>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</si>
  <si>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</si>
  <si>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</si>
  <si>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</si>
  <si>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</si>
  <si>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</si>
  <si>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</si>
  <si>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</si>
  <si>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</si>
  <si>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</si>
  <si>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</si>
  <si>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</si>
  <si>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</si>
  <si>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</si>
  <si>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</si>
  <si>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</si>
  <si>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</si>
  <si>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</si>
  <si>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</si>
  <si>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</si>
  <si>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</si>
  <si>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</si>
  <si>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</si>
  <si>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</si>
  <si>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</si>
  <si>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</si>
  <si>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</si>
  <si>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</si>
  <si>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</si>
  <si>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</si>
  <si>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</si>
  <si>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</si>
  <si>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</si>
  <si>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</si>
  <si>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</si>
  <si>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</si>
  <si>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</si>
  <si>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</si>
  <si>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</si>
  <si>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</si>
  <si>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</si>
  <si>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</si>
  <si>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</si>
  <si>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</si>
  <si>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</si>
  <si>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</si>
  <si>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</si>
  <si>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</si>
  <si>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</si>
  <si>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</si>
  <si>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</si>
  <si>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</si>
  <si>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</si>
  <si>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</si>
  <si>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</si>
  <si>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</si>
  <si>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</si>
  <si>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</si>
  <si>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</si>
  <si>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</si>
  <si>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</si>
  <si>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</si>
  <si>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</si>
  <si>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</si>
  <si>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</si>
  <si>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</si>
  <si>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</si>
  <si>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</si>
  <si>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</si>
  <si>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</si>
  <si>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</si>
  <si>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</si>
  <si>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</si>
  <si>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</si>
  <si>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</si>
  <si>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</si>
  <si>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</si>
  <si>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</si>
  <si>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</si>
  <si>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</si>
  <si>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</si>
  <si>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</si>
  <si>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</si>
  <si>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</si>
  <si>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</si>
  <si>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</si>
  <si>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</si>
  <si>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</si>
  <si>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</si>
  <si>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</si>
  <si>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</si>
  <si>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</si>
  <si>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</si>
  <si>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</si>
  <si>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</si>
  <si>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</si>
  <si>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</si>
  <si>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</si>
  <si>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</si>
  <si>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</si>
  <si>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</si>
  <si>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</si>
  <si>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</si>
  <si>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</si>
  <si>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</si>
  <si>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</si>
  <si>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</si>
  <si>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</si>
  <si>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</si>
  <si>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</si>
  <si>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</si>
  <si>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</si>
  <si>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</si>
  <si>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</si>
  <si>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</si>
  <si>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</si>
  <si>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</si>
  <si>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</si>
  <si>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</si>
  <si>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</si>
  <si>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</si>
  <si>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</si>
  <si>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</si>
  <si>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</si>
  <si>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</si>
  <si>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</si>
  <si>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</si>
  <si>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</si>
  <si>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</si>
  <si>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</si>
  <si>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</si>
  <si>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</si>
  <si>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</si>
  <si>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</si>
  <si>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</si>
  <si>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</si>
  <si>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</si>
  <si>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</si>
  <si>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</si>
  <si>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</si>
  <si>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</si>
  <si>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</si>
  <si>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</si>
  <si>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</si>
  <si>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</si>
  <si>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</si>
  <si>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</si>
  <si>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</si>
  <si>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</si>
  <si>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</si>
  <si>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</si>
  <si>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</si>
  <si>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</si>
  <si>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</si>
  <si>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</si>
  <si>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</si>
  <si>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</si>
  <si>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</si>
  <si>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</si>
  <si>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</si>
  <si>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</si>
  <si>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</si>
  <si>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</si>
  <si>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</si>
  <si>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</si>
  <si>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</si>
  <si>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</si>
  <si>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</si>
  <si>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</si>
  <si>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</si>
  <si>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</si>
  <si>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</si>
  <si>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</si>
  <si>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</si>
  <si>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</si>
  <si>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</si>
  <si>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</si>
  <si>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</si>
  <si>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</si>
  <si>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</si>
  <si>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</si>
  <si>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</si>
  <si>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</si>
  <si>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</si>
  <si>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</si>
  <si>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</si>
  <si>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</si>
  <si>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</si>
  <si>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</si>
  <si>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</si>
  <si>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</si>
  <si>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</si>
  <si>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</si>
  <si>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</si>
  <si>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</si>
  <si>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</si>
  <si>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</si>
  <si>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</si>
  <si>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</si>
  <si>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</si>
  <si>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</si>
  <si>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</si>
  <si>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</si>
  <si>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</si>
  <si>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</si>
  <si>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</si>
  <si>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</si>
  <si>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</si>
  <si>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</si>
  <si>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</si>
  <si>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</si>
  <si>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</si>
  <si>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</si>
  <si>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</si>
  <si>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</si>
  <si>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</si>
  <si>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</si>
  <si>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</si>
  <si>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</si>
  <si>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</si>
  <si>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</si>
  <si>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</si>
  <si>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</si>
  <si>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</si>
  <si>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</si>
  <si>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</si>
  <si>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</si>
  <si>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</si>
  <si>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</si>
  <si>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</si>
  <si>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</si>
  <si>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</si>
  <si>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</si>
  <si>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</si>
  <si>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</si>
  <si>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</si>
  <si>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</si>
  <si>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</si>
  <si>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</si>
  <si>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</si>
  <si>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</si>
  <si>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</si>
  <si>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</si>
  <si>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</si>
  <si>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</si>
  <si>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</si>
  <si>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</si>
  <si>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</si>
  <si>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</si>
  <si>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</si>
  <si>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</si>
  <si>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</si>
  <si>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</si>
  <si>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</si>
  <si>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</si>
  <si>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</si>
  <si>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</si>
  <si>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</si>
  <si>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</si>
  <si>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</si>
  <si>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</si>
  <si>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</si>
  <si>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</si>
  <si>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</si>
  <si>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</si>
  <si>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</si>
  <si>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</si>
  <si>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</si>
  <si>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</si>
  <si>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</si>
  <si>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</si>
  <si>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</si>
  <si>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</si>
  <si>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</si>
  <si>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</si>
  <si>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</si>
  <si>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</si>
  <si>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</si>
  <si>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</si>
  <si>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</si>
  <si>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</si>
  <si>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</si>
  <si>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</si>
  <si>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</si>
  <si>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</si>
  <si>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</si>
  <si>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</si>
  <si>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</si>
  <si>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</si>
  <si>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</si>
  <si>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</si>
  <si>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</si>
  <si>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</si>
  <si>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</si>
  <si>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</si>
  <si>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</si>
  <si>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</si>
  <si>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</si>
  <si>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</si>
  <si>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</si>
  <si>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</si>
  <si>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</si>
  <si>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</si>
  <si>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</si>
  <si>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</si>
  <si>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</si>
  <si>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</si>
  <si>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</si>
  <si>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</si>
  <si>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</si>
  <si>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</si>
  <si>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</si>
  <si>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</si>
  <si>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</si>
  <si>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</si>
  <si>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</si>
  <si>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</si>
  <si>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</si>
  <si>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</si>
  <si>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</si>
  <si>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</si>
  <si>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</si>
  <si>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</si>
  <si>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</si>
  <si>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</si>
  <si>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</si>
  <si>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</si>
  <si>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</si>
  <si>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</si>
  <si>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</si>
  <si>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</si>
  <si>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</si>
  <si>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</si>
  <si>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</si>
  <si>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</si>
  <si>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</si>
  <si>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</si>
  <si>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</si>
  <si>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</si>
  <si>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</si>
  <si>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</si>
  <si>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</si>
  <si>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</si>
  <si>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</si>
  <si>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</si>
  <si>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</si>
  <si>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</si>
  <si>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</si>
  <si>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</si>
  <si>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</si>
  <si>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</si>
  <si>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</si>
  <si>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</si>
  <si>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</si>
  <si>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</si>
  <si>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</si>
  <si>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</si>
  <si>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</si>
  <si>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</si>
  <si>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</si>
  <si>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</si>
  <si>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</si>
  <si>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</si>
  <si>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</si>
  <si>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</si>
  <si>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</si>
  <si>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</si>
  <si>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</si>
  <si>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</si>
  <si>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</si>
  <si>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</si>
  <si>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</si>
  <si>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</si>
  <si>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</si>
  <si>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</si>
  <si>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</si>
  <si>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</si>
  <si>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</si>
  <si>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</si>
  <si>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</si>
  <si>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</si>
  <si>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</si>
  <si>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</si>
  <si>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</si>
  <si>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</si>
  <si>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</si>
  <si>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</si>
  <si>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</si>
  <si>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</si>
  <si>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</si>
  <si>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</si>
  <si>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</si>
  <si>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</si>
  <si>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</si>
  <si>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</si>
  <si>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</si>
  <si>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</si>
  <si>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</si>
  <si>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</si>
  <si>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</si>
  <si>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</si>
  <si>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</si>
  <si>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</si>
  <si>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</si>
  <si>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</si>
  <si>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</si>
  <si>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</si>
  <si>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</si>
  <si>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</si>
  <si>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</si>
  <si>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</si>
  <si>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</si>
  <si>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</si>
  <si>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</si>
  <si>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</si>
  <si>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</si>
  <si>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</si>
  <si>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</si>
  <si>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</si>
  <si>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</si>
  <si>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</si>
  <si>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</si>
  <si>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</si>
  <si>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</si>
  <si>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</si>
  <si>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</si>
  <si>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</si>
  <si>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</si>
  <si>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</si>
  <si>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</si>
  <si>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</si>
  <si>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</si>
  <si>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</si>
  <si>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</si>
  <si>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</si>
  <si>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</si>
  <si>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</si>
  <si>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</si>
  <si>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</si>
  <si>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</si>
  <si>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</si>
  <si>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</si>
  <si>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</si>
  <si>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</si>
  <si>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</si>
  <si>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</si>
  <si>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</si>
  <si>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</si>
  <si>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</si>
  <si>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</si>
  <si>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</si>
  <si>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</si>
  <si>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</si>
  <si>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</si>
  <si>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</si>
  <si>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</si>
  <si>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</si>
  <si>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</si>
  <si>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</si>
  <si>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</si>
  <si>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</si>
  <si>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</si>
  <si>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</si>
  <si>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</si>
  <si>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</si>
  <si>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</si>
  <si>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</si>
  <si>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</si>
  <si>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</si>
  <si>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</si>
  <si>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</si>
  <si>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</si>
  <si>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</si>
  <si>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</si>
  <si>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</si>
  <si>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</si>
  <si>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</si>
  <si>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</si>
  <si>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</si>
  <si>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</si>
  <si>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</si>
  <si>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</si>
  <si>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</si>
  <si>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</si>
  <si>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</si>
  <si>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</si>
  <si>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</si>
  <si>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</si>
  <si>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</si>
  <si>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</si>
  <si>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</si>
  <si>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</si>
  <si>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</si>
  <si>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</si>
  <si>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</si>
  <si>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</si>
  <si>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</si>
  <si>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</si>
  <si>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</si>
  <si>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</si>
  <si>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</si>
  <si>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</si>
  <si>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</si>
  <si>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</si>
  <si>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</si>
  <si>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</si>
  <si>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</si>
  <si>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</si>
  <si>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</si>
  <si>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</si>
  <si>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</si>
  <si>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</si>
  <si>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</si>
  <si>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</si>
  <si>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</si>
  <si>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</si>
  <si>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</si>
  <si>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</si>
  <si>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</si>
  <si>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</si>
  <si>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</si>
  <si>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</si>
  <si>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</si>
  <si>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</si>
  <si>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</si>
  <si>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</si>
  <si>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</si>
  <si>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</si>
  <si>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</si>
  <si>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</si>
  <si>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</si>
  <si>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</si>
  <si>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</si>
  <si>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</si>
  <si>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</si>
  <si>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</si>
  <si>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</si>
  <si>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</si>
  <si>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</si>
  <si>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</si>
  <si>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</si>
  <si>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</si>
  <si>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</si>
  <si>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</si>
  <si>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</si>
  <si>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</si>
  <si>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</si>
  <si>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</si>
  <si>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</si>
  <si>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</si>
  <si>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</si>
  <si>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</si>
  <si>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</si>
  <si>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</si>
  <si>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</si>
  <si>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</si>
  <si>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</si>
  <si>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</si>
  <si>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</si>
  <si>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</si>
  <si>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</si>
  <si>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</si>
  <si>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</si>
  <si>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</si>
  <si>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</si>
  <si>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</si>
  <si>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</si>
  <si>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</si>
  <si>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</si>
  <si>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</si>
  <si>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</si>
  <si>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</si>
  <si>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</si>
  <si>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</si>
  <si>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</si>
  <si>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</si>
  <si>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</si>
  <si>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</si>
  <si>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</si>
  <si>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</si>
  <si>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</si>
  <si>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</si>
  <si>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</si>
  <si>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</si>
  <si>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</si>
  <si>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</si>
  <si>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</si>
  <si>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</si>
  <si>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</si>
  <si>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</si>
  <si>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</si>
  <si>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</si>
  <si>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</si>
  <si>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</si>
  <si>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</si>
  <si>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</si>
  <si>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</si>
  <si>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</si>
  <si>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</si>
  <si>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</si>
  <si>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</si>
  <si>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</si>
  <si>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</si>
  <si>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</si>
  <si>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</si>
  <si>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</si>
  <si>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</si>
  <si>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</si>
  <si>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</si>
  <si>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</si>
  <si>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</si>
  <si>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</si>
  <si>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</si>
  <si>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</si>
  <si>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</si>
  <si>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</si>
  <si>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</si>
  <si>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</si>
  <si>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</si>
  <si>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</si>
  <si>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</si>
  <si>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</si>
  <si>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</si>
  <si>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</si>
  <si>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</si>
  <si>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</si>
  <si>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</si>
  <si>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</si>
  <si>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</si>
  <si>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</si>
  <si>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</si>
  <si>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</si>
  <si>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</si>
  <si>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</si>
  <si>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</si>
  <si>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</si>
  <si>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</si>
  <si>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</si>
  <si>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</si>
  <si>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</si>
  <si>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</si>
  <si>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</si>
  <si>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</si>
  <si>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</si>
  <si>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</si>
  <si>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</si>
  <si>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</si>
  <si>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</si>
  <si>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</si>
  <si>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</si>
  <si>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</si>
  <si>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</si>
  <si>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</si>
  <si>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</si>
  <si>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</si>
  <si>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</si>
  <si>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</si>
  <si>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</si>
  <si>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</si>
  <si>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</si>
  <si>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</si>
  <si>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</si>
  <si>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</si>
  <si>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</si>
  <si>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</si>
  <si>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</si>
  <si>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</si>
  <si>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</si>
  <si>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</si>
  <si>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</si>
  <si>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</si>
  <si>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</si>
  <si>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</si>
  <si>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</si>
  <si>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</si>
  <si>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</si>
  <si>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</si>
  <si>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</si>
  <si>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</si>
  <si>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</si>
  <si>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</si>
  <si>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</si>
  <si>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</si>
  <si>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</si>
  <si>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</si>
  <si>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</si>
  <si>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</si>
  <si>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</si>
  <si>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</si>
  <si>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</si>
  <si>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</si>
  <si>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</si>
  <si>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</si>
  <si>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</si>
  <si>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</si>
  <si>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</si>
  <si>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</si>
  <si>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</si>
  <si>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</si>
  <si>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</si>
  <si>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</si>
  <si>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</si>
  <si>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</si>
  <si>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</si>
  <si>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</si>
  <si>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</si>
  <si>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</si>
  <si>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</si>
  <si>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</si>
  <si>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</si>
  <si>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</si>
  <si>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</si>
  <si>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</si>
  <si>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</si>
  <si>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</si>
  <si>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</si>
  <si>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</si>
  <si>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</si>
  <si>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</si>
  <si>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</si>
  <si>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</si>
  <si>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</si>
  <si>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</si>
  <si>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</si>
  <si>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</si>
  <si>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</si>
  <si>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</si>
  <si>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</si>
  <si>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</si>
  <si>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</si>
  <si>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</si>
  <si>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</si>
  <si>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</si>
  <si>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</si>
  <si>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</si>
  <si>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</si>
  <si>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</si>
  <si>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</si>
  <si>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</si>
  <si>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</si>
  <si>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</si>
  <si>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</si>
  <si>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</si>
  <si>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</si>
  <si>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</si>
  <si>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</si>
  <si>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</si>
  <si>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</si>
  <si>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</si>
  <si>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</si>
  <si>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</si>
  <si>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</si>
  <si>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</si>
  <si>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</si>
  <si>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</si>
  <si>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</si>
  <si>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</si>
  <si>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</si>
  <si>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</si>
  <si>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</si>
  <si>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</si>
  <si>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</si>
  <si>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</si>
  <si>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</si>
  <si>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</si>
  <si>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</si>
  <si>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</si>
  <si>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</si>
  <si>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</si>
  <si>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</si>
  <si>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</si>
  <si>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</si>
  <si>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</si>
  <si>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</si>
  <si>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</si>
  <si>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</si>
  <si>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</si>
  <si>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</si>
  <si>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</si>
  <si>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</si>
  <si>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</si>
  <si>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</si>
  <si>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</si>
  <si>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</si>
  <si>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</si>
  <si>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</si>
  <si>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</si>
  <si>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</si>
  <si>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</si>
  <si>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</si>
  <si>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</si>
  <si>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</si>
  <si>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</si>
  <si>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</si>
  <si>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</si>
  <si>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</si>
  <si>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</si>
  <si>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</si>
  <si>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</si>
  <si>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</si>
  <si>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</si>
  <si>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</si>
  <si>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</si>
  <si>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</si>
  <si>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</si>
  <si>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</si>
  <si>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</si>
  <si>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</si>
  <si>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</si>
  <si>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</si>
  <si>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</si>
  <si>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</si>
  <si>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</si>
  <si>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</si>
  <si>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</si>
  <si>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</si>
  <si>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</si>
  <si>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</si>
  <si>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</si>
  <si>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</si>
  <si>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</si>
  <si>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</si>
  <si>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</si>
  <si>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</si>
  <si>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</si>
  <si>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</si>
  <si>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</si>
  <si>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</si>
  <si>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</si>
  <si>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</si>
  <si>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</si>
  <si>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</si>
  <si>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</si>
  <si>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</si>
  <si>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</si>
  <si>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</si>
  <si>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</si>
  <si>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</si>
  <si>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</si>
  <si>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</si>
  <si>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</si>
  <si>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</si>
  <si>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</si>
  <si>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</si>
  <si>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</si>
  <si>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</si>
  <si>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</si>
  <si>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</si>
  <si>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</si>
  <si>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</si>
  <si>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</si>
  <si>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</si>
  <si>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</si>
  <si>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</si>
  <si>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</si>
  <si>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</si>
  <si>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</si>
  <si>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</si>
  <si>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</si>
  <si>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</si>
  <si>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</si>
  <si>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</si>
  <si>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</si>
  <si>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</si>
  <si>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</si>
  <si>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</si>
  <si>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</si>
  <si>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</si>
  <si>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</si>
  <si>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</si>
  <si>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</si>
  <si>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</si>
  <si>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</si>
  <si>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</si>
  <si>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</si>
  <si>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</si>
  <si>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</si>
  <si>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</si>
  <si>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</si>
  <si>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</si>
  <si>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</si>
  <si>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</si>
  <si>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</si>
  <si>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</si>
  <si>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</si>
  <si>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</si>
  <si>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</si>
  <si>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</si>
  <si>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</si>
  <si>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</si>
  <si>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</si>
  <si>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</si>
  <si>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</si>
  <si>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</si>
  <si>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</si>
  <si>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</si>
  <si>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</si>
  <si>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</si>
  <si>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</si>
  <si>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</si>
  <si>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</si>
  <si>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</si>
  <si>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</si>
  <si>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</si>
  <si>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</si>
  <si>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</si>
  <si>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</si>
  <si>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</si>
  <si>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</si>
  <si>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</si>
  <si>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</si>
  <si>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</si>
  <si>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</si>
  <si>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</si>
  <si>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</si>
  <si>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</si>
  <si>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</si>
  <si>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</si>
  <si>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</si>
  <si>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</si>
  <si>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</si>
  <si>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</si>
  <si>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</si>
  <si>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</si>
  <si>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</si>
  <si>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</si>
  <si>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</si>
  <si>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</si>
  <si>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</si>
  <si>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</si>
  <si>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</si>
  <si>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</si>
  <si>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</si>
  <si>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</si>
  <si>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</si>
  <si>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</si>
  <si>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</si>
  <si>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</si>
  <si>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</si>
  <si>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</si>
  <si>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</si>
  <si>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</si>
  <si>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</si>
  <si>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</si>
  <si>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</si>
  <si>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</si>
  <si>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</si>
  <si>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</si>
  <si>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</si>
  <si>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</si>
  <si>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</si>
  <si>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</si>
  <si>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</si>
  <si>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</si>
  <si>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</si>
  <si>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</si>
  <si>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</si>
  <si>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</si>
  <si>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</si>
  <si>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</si>
  <si>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</si>
  <si>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</si>
  <si>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</si>
  <si>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</si>
  <si>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</si>
  <si>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</si>
  <si>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</si>
  <si>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</si>
  <si>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</si>
  <si>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</si>
  <si>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</si>
  <si>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</si>
  <si>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</si>
  <si>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</si>
  <si>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</si>
  <si>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</si>
  <si>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</si>
  <si>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</si>
  <si>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</si>
  <si>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</si>
  <si>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</si>
  <si>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</si>
  <si>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</si>
  <si>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</si>
  <si>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</si>
  <si>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</si>
  <si>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</si>
  <si>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</si>
  <si>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</si>
  <si>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</si>
  <si>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</si>
  <si>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</si>
  <si>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</si>
  <si>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</si>
  <si>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</si>
  <si>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</si>
  <si>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</si>
  <si>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</si>
  <si>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</si>
  <si>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</si>
  <si>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</si>
  <si>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</si>
  <si>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</si>
  <si>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</si>
  <si>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</si>
  <si>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</si>
  <si>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</si>
  <si>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</si>
  <si>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</si>
  <si>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</si>
  <si>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</si>
  <si>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</si>
  <si>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</si>
  <si>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</si>
  <si>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</si>
  <si>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</si>
  <si>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</si>
  <si>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</si>
  <si>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</si>
  <si>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</si>
  <si>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</si>
  <si>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</si>
  <si>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</si>
  <si>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</si>
  <si>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</si>
  <si>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</si>
  <si>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</si>
  <si>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</si>
  <si>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</si>
  <si>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</si>
  <si>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</si>
  <si>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</si>
  <si>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</si>
  <si>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</si>
  <si>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</si>
  <si>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</si>
  <si>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</si>
  <si>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</si>
  <si>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</si>
  <si>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</si>
  <si>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</si>
  <si>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</si>
  <si>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</si>
  <si>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</si>
  <si>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</si>
  <si>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</si>
  <si>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</si>
  <si>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</si>
  <si>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</si>
  <si>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</si>
  <si>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</si>
  <si>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</si>
  <si>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</si>
  <si>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</si>
  <si>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</si>
  <si>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</si>
  <si>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</si>
  <si>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</si>
  <si>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</si>
  <si>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</si>
  <si>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</si>
  <si>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</si>
  <si>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</si>
  <si>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</si>
  <si>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</si>
  <si>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</si>
  <si>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</si>
  <si>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</si>
  <si>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</si>
  <si>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</si>
  <si>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</si>
  <si>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</si>
  <si>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</si>
  <si>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</si>
  <si>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</si>
  <si>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</si>
  <si>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</si>
  <si>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</si>
  <si>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</si>
  <si>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</si>
  <si>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</si>
  <si>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</si>
  <si>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</si>
  <si>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</si>
  <si>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</si>
  <si>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</si>
  <si>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</si>
  <si>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</si>
  <si>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</si>
  <si>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</si>
  <si>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</si>
  <si>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</si>
  <si>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</si>
  <si>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</si>
  <si>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</si>
  <si>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</si>
  <si>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</si>
  <si>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</si>
  <si>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</si>
  <si>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</si>
  <si>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</si>
  <si>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</si>
  <si>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</si>
  <si>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</si>
  <si>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</si>
  <si>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</si>
  <si>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</si>
  <si>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</si>
  <si>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</si>
  <si>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</si>
  <si>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</si>
  <si>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</si>
  <si>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</si>
  <si>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</si>
  <si>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</si>
  <si>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</si>
  <si>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</si>
  <si>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</si>
  <si>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</si>
  <si>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</si>
  <si>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</si>
  <si>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</si>
  <si>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</si>
  <si>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</si>
  <si>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</si>
  <si>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</si>
  <si>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</si>
  <si>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</si>
  <si>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</si>
  <si>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</si>
  <si>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</si>
  <si>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</si>
  <si>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</si>
  <si>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</si>
  <si>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</si>
  <si>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</si>
  <si>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</si>
  <si>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</si>
  <si>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</si>
  <si>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</si>
  <si>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</si>
  <si>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</si>
  <si>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</si>
  <si>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</si>
  <si>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</si>
  <si>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</si>
  <si>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</si>
  <si>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</si>
  <si>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</si>
  <si>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</si>
  <si>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</si>
  <si>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</si>
  <si>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</si>
  <si>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</si>
  <si>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</si>
  <si>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</si>
  <si>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</si>
  <si>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</si>
  <si>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</si>
  <si>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</si>
  <si>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</si>
  <si>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</si>
  <si>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</si>
  <si>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</si>
  <si>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</si>
  <si>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</si>
  <si>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</si>
  <si>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</si>
  <si>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</si>
  <si>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</si>
  <si>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</si>
  <si>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</si>
  <si>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</si>
  <si>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</si>
  <si>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</si>
  <si>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</si>
  <si>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</si>
  <si>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</si>
  <si>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</si>
  <si>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</si>
  <si>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</si>
  <si>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</si>
  <si>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</si>
  <si>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</si>
  <si>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</si>
  <si>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</si>
  <si>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</si>
  <si>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</si>
  <si>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</si>
  <si>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</si>
  <si>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</si>
  <si>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</si>
  <si>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</si>
  <si>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</si>
  <si>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</si>
  <si>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</si>
  <si>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</si>
  <si>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</si>
  <si>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</si>
  <si>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</si>
  <si>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</si>
  <si>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</si>
  <si>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</si>
  <si>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</si>
  <si>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</si>
  <si>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</si>
  <si>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</si>
  <si>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</si>
  <si>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</si>
  <si>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</si>
  <si>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</si>
  <si>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</si>
  <si>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</si>
  <si>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</si>
  <si>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</si>
  <si>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</si>
  <si>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</si>
  <si>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</si>
  <si>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</si>
  <si>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</si>
  <si>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</si>
  <si>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</si>
  <si>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</si>
  <si>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</si>
  <si>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</si>
  <si>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</si>
  <si>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</si>
  <si>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</si>
  <si>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</si>
  <si>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</si>
  <si>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</si>
  <si>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</si>
  <si>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</si>
  <si>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</si>
  <si>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</si>
  <si>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</si>
  <si>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</si>
  <si>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</si>
  <si>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</si>
  <si>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</si>
  <si>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</si>
  <si>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</si>
  <si>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</si>
  <si>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</si>
  <si>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</si>
  <si>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</si>
  <si>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</si>
  <si>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</si>
  <si>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</si>
  <si>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</si>
  <si>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</si>
  <si>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</si>
  <si>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</si>
  <si>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</si>
  <si>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</si>
  <si>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</si>
  <si>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</si>
  <si>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</si>
  <si>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</si>
  <si>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</si>
  <si>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</si>
  <si>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</si>
  <si>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</si>
  <si>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</si>
  <si>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</si>
  <si>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</si>
  <si>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</si>
  <si>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</si>
  <si>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</si>
  <si>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</si>
  <si>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</si>
  <si>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</si>
  <si>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</si>
  <si>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</si>
  <si>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</si>
  <si>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</si>
  <si>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</si>
  <si>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</si>
  <si>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</si>
  <si>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</si>
  <si>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</si>
  <si>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</si>
  <si>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</si>
  <si>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</si>
  <si>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</si>
  <si>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</si>
  <si>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</si>
  <si>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</si>
  <si>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</si>
  <si>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</si>
  <si>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</si>
  <si>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</si>
  <si>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</si>
  <si>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</si>
  <si>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</si>
  <si>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</si>
  <si>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</si>
  <si>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</si>
  <si>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</si>
  <si>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</si>
  <si>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</si>
  <si>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</si>
  <si>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</si>
  <si>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</si>
  <si>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</si>
  <si>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</si>
  <si>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</si>
  <si>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</si>
  <si>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</si>
  <si>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</si>
  <si>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</si>
  <si>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</si>
  <si>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</si>
  <si>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</si>
  <si>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</si>
  <si>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</si>
  <si>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</si>
  <si>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</si>
  <si>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</si>
  <si>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</si>
  <si>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</si>
  <si>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</si>
  <si>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</si>
  <si>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</si>
  <si>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</si>
  <si>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</si>
  <si>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</si>
  <si>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</si>
  <si>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</si>
  <si>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</si>
  <si>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</si>
  <si>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</si>
  <si>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</si>
  <si>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</si>
  <si>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</si>
  <si>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</si>
  <si>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</si>
  <si>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</si>
  <si>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</si>
  <si>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</si>
  <si>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</si>
  <si>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</si>
  <si>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</si>
  <si>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</si>
  <si>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</si>
  <si>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</si>
  <si>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</si>
  <si>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</si>
  <si>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</si>
  <si>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</si>
  <si>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</si>
  <si>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</si>
  <si>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</si>
  <si>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</si>
  <si>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</si>
  <si>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</si>
  <si>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</si>
  <si>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</si>
  <si>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</si>
  <si>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</si>
  <si>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</si>
  <si>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</si>
  <si>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</si>
  <si>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</si>
  <si>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</si>
  <si>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</si>
  <si>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</si>
  <si>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</si>
  <si>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</si>
  <si>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</si>
  <si>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</si>
  <si>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</si>
  <si>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</si>
  <si>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</si>
  <si>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</si>
  <si>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</si>
  <si>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</si>
  <si>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</si>
  <si>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</si>
  <si>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</si>
  <si>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</si>
  <si>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</si>
  <si>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</si>
  <si>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</si>
  <si>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</si>
  <si>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</si>
  <si>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</si>
  <si>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</si>
  <si>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</si>
  <si>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</si>
  <si>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</si>
  <si>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</si>
  <si>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</si>
  <si>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</si>
  <si>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</si>
  <si>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</si>
  <si>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</si>
  <si>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</si>
  <si>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</si>
  <si>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</si>
  <si>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</si>
  <si>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</si>
  <si>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</si>
  <si>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</si>
  <si>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</si>
  <si>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</si>
  <si>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</si>
  <si>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</si>
  <si>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</si>
  <si>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</si>
  <si>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</si>
  <si>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</si>
  <si>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</si>
  <si>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</si>
  <si>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</si>
  <si>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</si>
  <si>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</si>
  <si>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</si>
  <si>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</si>
  <si>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</si>
  <si>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</si>
  <si>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</si>
  <si>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</si>
  <si>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</si>
  <si>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</si>
  <si>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</si>
  <si>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</si>
  <si>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</si>
  <si>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</si>
  <si>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</si>
  <si>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</si>
  <si>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</si>
  <si>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</si>
  <si>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</si>
  <si>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</si>
  <si>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</si>
  <si>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</si>
  <si>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</si>
  <si>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</si>
  <si>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</si>
  <si>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</si>
  <si>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</si>
  <si>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</si>
  <si>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</si>
  <si>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</si>
  <si>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</si>
  <si>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</si>
  <si>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</si>
  <si>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</si>
  <si>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</si>
  <si>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</si>
  <si>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</si>
  <si>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</si>
  <si>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</si>
  <si>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</si>
  <si>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</si>
  <si>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</si>
  <si>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</si>
  <si>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</si>
  <si>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</si>
  <si>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</si>
  <si>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</si>
  <si>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</si>
  <si>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</si>
  <si>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</si>
  <si>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</si>
  <si>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</si>
  <si>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</si>
  <si>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</si>
  <si>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</si>
  <si>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</si>
  <si>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</si>
  <si>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</si>
  <si>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</si>
  <si>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</si>
  <si>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</si>
  <si>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</si>
  <si>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</si>
  <si>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</si>
  <si>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</si>
  <si>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</si>
  <si>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</si>
  <si>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</si>
  <si>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</si>
  <si>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</si>
  <si>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</si>
  <si>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</si>
  <si>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</si>
  <si>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</si>
  <si>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</si>
  <si>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</si>
  <si>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</si>
  <si>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</si>
  <si>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</si>
  <si>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</si>
  <si>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</si>
  <si>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</si>
  <si>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</si>
  <si>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</si>
  <si>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</si>
  <si>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</si>
  <si>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</si>
  <si>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</si>
  <si>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</si>
  <si>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</si>
  <si>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</si>
  <si>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</si>
  <si>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</si>
  <si>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</si>
  <si>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</si>
  <si>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</si>
  <si>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</si>
  <si>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</si>
  <si>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</si>
  <si>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</si>
  <si>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</si>
  <si>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</si>
  <si>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</si>
  <si>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</si>
  <si>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</si>
  <si>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</si>
  <si>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</si>
  <si>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</si>
  <si>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</si>
  <si>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</si>
  <si>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</si>
  <si>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</si>
  <si>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</si>
  <si>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</si>
  <si>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</si>
  <si>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</si>
  <si>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</si>
  <si>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</si>
  <si>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</si>
  <si>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</si>
  <si>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</si>
  <si>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</si>
  <si>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</si>
  <si>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</si>
  <si>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</si>
  <si>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</si>
  <si>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</si>
  <si>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</si>
  <si>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</si>
  <si>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</si>
  <si>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</si>
  <si>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</si>
  <si>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</si>
  <si>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</si>
  <si>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</si>
  <si>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</si>
  <si>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</si>
  <si>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</si>
  <si>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</si>
  <si>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</si>
  <si>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</si>
  <si>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</si>
  <si>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</si>
  <si>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</si>
  <si>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</si>
  <si>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</si>
  <si>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</si>
  <si>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</si>
  <si>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</si>
  <si>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</si>
  <si>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</si>
  <si>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</si>
  <si>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</si>
  <si>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</si>
  <si>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</si>
  <si>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</si>
  <si>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</si>
  <si>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</si>
  <si>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</si>
  <si>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</si>
  <si>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</si>
  <si>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</si>
  <si>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</si>
  <si>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</si>
  <si>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</si>
  <si>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</si>
  <si>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</si>
  <si>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</si>
  <si>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</si>
  <si>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</si>
  <si>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</si>
  <si>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</si>
  <si>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</si>
  <si>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</si>
  <si>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</si>
  <si>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</si>
  <si>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</si>
  <si>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</si>
  <si>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</si>
  <si>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</si>
  <si>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</si>
  <si>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</si>
  <si>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</si>
  <si>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</si>
  <si>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</si>
  <si>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</si>
  <si>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</si>
  <si>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</si>
  <si>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</si>
  <si>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</si>
  <si>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</si>
  <si>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</si>
  <si>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</si>
  <si>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</si>
  <si>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</si>
  <si>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</si>
  <si>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</si>
  <si>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</si>
  <si>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</si>
  <si>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</si>
  <si>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</si>
  <si>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</si>
  <si>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</si>
  <si>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</si>
  <si>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</si>
  <si>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</si>
  <si>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</si>
  <si>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</si>
  <si>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</si>
  <si>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</si>
  <si>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</si>
  <si>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</si>
  <si>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</si>
  <si>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</si>
  <si>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</si>
  <si>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</si>
  <si>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</si>
  <si>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</si>
  <si>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</si>
  <si>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</si>
  <si>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</si>
  <si>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</si>
  <si>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</si>
  <si>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</si>
  <si>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</si>
  <si>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</si>
  <si>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</si>
  <si>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</si>
  <si>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</si>
  <si>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</si>
  <si>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</si>
  <si>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</si>
  <si>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</si>
  <si>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</si>
  <si>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</si>
  <si>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</si>
  <si>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</si>
  <si>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</si>
  <si>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</si>
  <si>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</si>
  <si>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</si>
  <si>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</si>
  <si>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</si>
  <si>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</si>
  <si>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</si>
  <si>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</si>
  <si>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</si>
  <si>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</si>
  <si>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</si>
  <si>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</si>
  <si>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</si>
  <si>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</si>
  <si>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</si>
  <si>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</si>
  <si>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</si>
  <si>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</si>
  <si>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</si>
  <si>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</si>
  <si>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</si>
  <si>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</si>
  <si>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</si>
  <si>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</si>
  <si>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</si>
  <si>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</si>
  <si>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</si>
  <si>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</si>
  <si>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</si>
  <si>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</si>
  <si>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</si>
  <si>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</si>
  <si>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</si>
  <si>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</si>
  <si>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</si>
  <si>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</si>
  <si>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</si>
  <si>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</si>
  <si>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</si>
  <si>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</si>
  <si>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</si>
  <si>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</si>
  <si>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</si>
  <si>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</si>
  <si>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</si>
  <si>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</si>
  <si>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</si>
  <si>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</si>
  <si>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</si>
  <si>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</si>
  <si>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</si>
  <si>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</si>
  <si>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</si>
  <si>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</si>
  <si>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</si>
  <si>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</si>
  <si>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</si>
  <si>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</si>
  <si>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</si>
  <si>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</si>
  <si>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</si>
  <si>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</si>
  <si>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</si>
  <si>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</si>
  <si>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</si>
  <si>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</si>
  <si>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</si>
  <si>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</si>
  <si>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</si>
  <si>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</si>
  <si>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</si>
  <si>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</si>
  <si>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</si>
  <si>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</si>
  <si>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</si>
  <si>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</si>
  <si>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</si>
  <si>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</si>
  <si>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</si>
  <si>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</si>
  <si>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</si>
  <si>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</si>
  <si>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</si>
  <si>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</si>
  <si>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</si>
  <si>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</si>
  <si>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</si>
  <si>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</si>
  <si>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</si>
  <si>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</si>
  <si>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</si>
  <si>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</si>
  <si>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</si>
  <si>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</si>
  <si>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</si>
  <si>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</si>
  <si>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</si>
  <si>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</si>
  <si>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</si>
  <si>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</si>
  <si>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</si>
  <si>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</si>
  <si>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</si>
  <si>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</si>
  <si>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</si>
  <si>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</si>
  <si>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</si>
  <si>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</si>
  <si>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</si>
  <si>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</si>
  <si>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</si>
  <si>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</si>
  <si>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</si>
  <si>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</si>
  <si>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</si>
  <si>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</si>
  <si>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</si>
  <si>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</si>
  <si>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</si>
  <si>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</si>
  <si>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</si>
  <si>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</si>
  <si>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</si>
  <si>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</si>
  <si>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</si>
  <si>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</si>
  <si>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</si>
  <si>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</si>
  <si>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</si>
  <si>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</si>
  <si>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</si>
  <si>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</si>
  <si>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</si>
  <si>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</si>
  <si>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</si>
  <si>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</si>
  <si>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</si>
  <si>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</si>
  <si>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</si>
  <si>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</si>
  <si>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</si>
  <si>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</si>
  <si>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</si>
  <si>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</si>
  <si>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</si>
  <si>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</si>
  <si>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</si>
  <si>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</si>
  <si>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</si>
  <si>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</si>
  <si>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</si>
  <si>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</si>
  <si>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</si>
  <si>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</si>
  <si>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</si>
  <si>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</si>
  <si>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</si>
  <si>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</si>
  <si>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</si>
  <si>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</si>
  <si>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</si>
  <si>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</si>
  <si>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</si>
  <si>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</si>
  <si>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</si>
  <si>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</si>
  <si>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</si>
  <si>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</si>
  <si>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</si>
  <si>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</si>
  <si>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</si>
  <si>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</si>
  <si>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</si>
  <si>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</si>
  <si>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</si>
  <si>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</si>
  <si>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</si>
  <si>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</si>
  <si>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</si>
  <si>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</si>
  <si>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</si>
  <si>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</si>
  <si>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</si>
  <si>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</si>
  <si>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</si>
  <si>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</si>
  <si>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</si>
  <si>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</si>
  <si>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</si>
  <si>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</si>
  <si>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</si>
  <si>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</si>
  <si>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</si>
  <si>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</si>
  <si>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</si>
  <si>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</si>
  <si>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</si>
  <si>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</si>
  <si>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</si>
  <si>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</si>
  <si>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</si>
  <si>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</si>
  <si>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</si>
  <si>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</si>
  <si>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</si>
  <si>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</si>
  <si>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</si>
  <si>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</si>
  <si>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</si>
  <si>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</si>
  <si>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</si>
  <si>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</si>
  <si>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</si>
  <si>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</si>
  <si>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</si>
  <si>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</si>
  <si>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</si>
  <si>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</si>
  <si>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</si>
  <si>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</si>
  <si>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</si>
  <si>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</si>
  <si>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</si>
  <si>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</si>
  <si>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</si>
  <si>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</si>
  <si>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</si>
  <si>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</si>
  <si>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</si>
  <si>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</si>
  <si>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</si>
  <si>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</si>
  <si>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</si>
  <si>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</si>
  <si>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</si>
  <si>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</si>
  <si>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</si>
  <si>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</si>
  <si>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</si>
  <si>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</si>
  <si>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</si>
  <si>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</si>
  <si>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</si>
  <si>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</si>
  <si>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</si>
  <si>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</si>
  <si>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</si>
  <si>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</si>
  <si>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</si>
  <si>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</si>
  <si>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</si>
  <si>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</si>
  <si>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</si>
  <si>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</si>
  <si>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</si>
  <si>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</si>
  <si>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</si>
  <si>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</si>
  <si>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</si>
  <si>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</si>
  <si>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</si>
  <si>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</si>
  <si>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</si>
  <si>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</si>
  <si>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</si>
  <si>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</si>
  <si>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</si>
  <si>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</si>
  <si>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</si>
  <si>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</si>
  <si>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</si>
  <si>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</si>
  <si>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</si>
  <si>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</si>
  <si>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</si>
  <si>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</si>
  <si>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</si>
  <si>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</si>
  <si>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</si>
  <si>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</si>
  <si>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</si>
  <si>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</si>
  <si>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</si>
  <si>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</si>
  <si>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</si>
  <si>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</si>
  <si>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</si>
  <si>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</si>
  <si>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</si>
  <si>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</si>
  <si>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</si>
  <si>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</si>
  <si>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</si>
  <si>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</si>
  <si>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</si>
  <si>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</si>
  <si>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</si>
  <si>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</si>
  <si>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</si>
  <si>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</si>
  <si>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</si>
  <si>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</si>
  <si>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</si>
  <si>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</si>
  <si>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</si>
  <si>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</si>
  <si>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</si>
  <si>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</si>
  <si>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</si>
  <si>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</si>
  <si>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</si>
  <si>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</si>
  <si>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</si>
  <si>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</si>
  <si>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</si>
  <si>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</si>
  <si>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</si>
  <si>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</si>
  <si>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</si>
  <si>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</si>
  <si>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</si>
  <si>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</si>
  <si>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</si>
  <si>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</si>
  <si>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</si>
  <si>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</si>
  <si>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</si>
  <si>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</si>
  <si>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</si>
  <si>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</si>
  <si>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</si>
  <si>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</si>
  <si>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</si>
  <si>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</si>
  <si>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</si>
  <si>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</si>
  <si>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</si>
  <si>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</si>
  <si>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</si>
  <si>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</si>
  <si>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</si>
  <si>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</si>
  <si>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</si>
  <si>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</si>
  <si>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</si>
  <si>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</si>
  <si>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</si>
  <si>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</si>
  <si>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</si>
  <si>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</si>
  <si>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</si>
  <si>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</si>
  <si>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</si>
  <si>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</si>
  <si>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</si>
  <si>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</si>
  <si>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</si>
  <si>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</si>
  <si>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</si>
  <si>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</si>
  <si>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</si>
  <si>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</si>
  <si>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</si>
  <si>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</si>
  <si>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</si>
  <si>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</si>
  <si>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</si>
  <si>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</si>
  <si>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</si>
  <si>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</si>
  <si>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</si>
  <si>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</si>
  <si>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</si>
  <si>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</si>
  <si>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</si>
  <si>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</si>
  <si>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</si>
  <si>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</si>
  <si>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</si>
  <si>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</si>
  <si>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</si>
  <si>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</si>
  <si>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</si>
  <si>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</si>
  <si>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</si>
  <si>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</si>
  <si>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</si>
  <si>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</si>
  <si>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</si>
  <si>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</si>
  <si>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</si>
  <si>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</si>
  <si>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</si>
  <si>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</si>
  <si>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</si>
  <si>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</si>
  <si>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</si>
  <si>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</si>
  <si>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</si>
  <si>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</si>
  <si>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</si>
  <si>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</si>
  <si>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</si>
  <si>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</si>
  <si>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</si>
  <si>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</si>
  <si>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</si>
  <si>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</si>
  <si>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</si>
  <si>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</si>
  <si>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</si>
  <si>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</si>
  <si>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</si>
  <si>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</si>
  <si>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</si>
  <si>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</si>
  <si>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</si>
  <si>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</si>
  <si>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</si>
  <si>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</si>
  <si>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</si>
  <si>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</si>
  <si>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</si>
  <si>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</si>
  <si>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</si>
  <si>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</si>
  <si>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</si>
  <si>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</si>
  <si>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</si>
  <si>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</si>
  <si>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</si>
  <si>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</si>
  <si>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</si>
  <si>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</si>
  <si>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</si>
  <si>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</si>
  <si>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</si>
  <si>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</si>
  <si>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</si>
  <si>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</si>
  <si>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</si>
  <si>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</si>
  <si>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</si>
  <si>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</si>
  <si>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</si>
  <si>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</si>
  <si>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</si>
  <si>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</si>
  <si>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</si>
  <si>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</si>
  <si>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</si>
  <si>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</si>
  <si>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</si>
  <si>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</si>
  <si>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</si>
  <si>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</si>
  <si>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</si>
  <si>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</si>
  <si>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</si>
  <si>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</si>
  <si>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</si>
  <si>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</si>
  <si>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</si>
  <si>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</si>
  <si>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</si>
  <si>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</si>
  <si>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</si>
  <si>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</si>
  <si>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</si>
  <si>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</si>
  <si>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</si>
  <si>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</si>
  <si>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</si>
  <si>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</si>
  <si>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</si>
  <si>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</si>
  <si>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</si>
  <si>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</si>
  <si>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</si>
  <si>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</si>
  <si>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</si>
  <si>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</si>
  <si>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</si>
  <si>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</si>
  <si>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</si>
  <si>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</si>
  <si>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</si>
  <si>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</si>
  <si>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</si>
  <si>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</si>
  <si>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</si>
  <si>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</si>
  <si>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</si>
  <si>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</si>
  <si>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</si>
  <si>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</si>
  <si>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</si>
  <si>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</si>
  <si>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</si>
  <si>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</si>
  <si>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</si>
  <si>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</si>
  <si>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</si>
  <si>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</si>
  <si>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</si>
  <si>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</si>
  <si>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</si>
  <si>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</si>
  <si>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</si>
  <si>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</si>
  <si>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</si>
  <si>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</si>
  <si>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</si>
  <si>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</si>
  <si>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</si>
  <si>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</si>
  <si>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</si>
  <si>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</si>
  <si>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</si>
  <si>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</si>
  <si>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</si>
  <si>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</si>
  <si>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</si>
  <si>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</si>
  <si>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</si>
  <si>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</si>
  <si>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</si>
  <si>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</si>
  <si>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</si>
  <si>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</si>
  <si>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</si>
  <si>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</si>
  <si>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</si>
  <si>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</si>
  <si>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</si>
  <si>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</si>
  <si>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</si>
  <si>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</si>
  <si>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</si>
  <si>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</si>
  <si>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</si>
  <si>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</si>
  <si>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</si>
  <si>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</si>
  <si>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</si>
  <si>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</si>
  <si>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</si>
  <si>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</si>
  <si>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</si>
  <si>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</si>
  <si>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</si>
  <si>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</si>
  <si>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</si>
  <si>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</si>
  <si>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</si>
  <si>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</si>
  <si>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</si>
  <si>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</si>
  <si>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</si>
  <si>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</si>
  <si>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</si>
  <si>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</si>
  <si>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</si>
  <si>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</si>
  <si>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</si>
  <si>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</si>
  <si>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</si>
  <si>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</si>
  <si>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</si>
  <si>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</si>
  <si>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</si>
  <si>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</si>
  <si>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</si>
  <si>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</si>
  <si>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</si>
  <si>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</si>
  <si>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</si>
  <si>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</si>
  <si>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</si>
  <si>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</si>
  <si>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</si>
  <si>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</si>
  <si>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</si>
  <si>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</si>
  <si>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</si>
  <si>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</si>
  <si>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</si>
  <si>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</si>
  <si>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</si>
  <si>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</si>
  <si>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</si>
  <si>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</si>
  <si>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</si>
  <si>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</si>
  <si>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</si>
  <si>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</si>
  <si>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</si>
  <si>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</si>
  <si>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</si>
  <si>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</si>
  <si>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</si>
  <si>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</si>
  <si>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</si>
  <si>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</si>
  <si>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</si>
  <si>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</si>
  <si>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</si>
  <si>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</si>
  <si>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</si>
  <si>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</si>
  <si>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</si>
  <si>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</si>
  <si>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</si>
  <si>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</si>
  <si>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</si>
  <si>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</si>
  <si>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</si>
  <si>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</si>
  <si>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</si>
  <si>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</si>
  <si>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</si>
  <si>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</si>
  <si>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</si>
  <si>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</si>
  <si>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</si>
  <si>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</si>
  <si>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</si>
  <si>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</si>
  <si>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</si>
  <si>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</si>
  <si>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</si>
  <si>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</si>
  <si>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</si>
  <si>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</si>
  <si>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</si>
  <si>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</si>
  <si>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</si>
  <si>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</si>
  <si>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</si>
  <si>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</si>
  <si>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</si>
  <si>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</si>
  <si>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</si>
  <si>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</si>
  <si>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</si>
  <si>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</si>
  <si>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</si>
  <si>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</si>
  <si>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</si>
  <si>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</si>
  <si>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</si>
  <si>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</si>
  <si>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</si>
  <si>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</si>
  <si>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</si>
  <si>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</si>
  <si>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</si>
  <si>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</si>
  <si>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</si>
  <si>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</si>
  <si>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</si>
  <si>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</si>
  <si>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</si>
  <si>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</si>
  <si>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</si>
  <si>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</si>
  <si>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</si>
  <si>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</si>
  <si>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</si>
  <si>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</si>
  <si>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</si>
  <si>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</si>
  <si>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</si>
  <si>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</si>
  <si>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</si>
  <si>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</si>
  <si>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</si>
  <si>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</si>
  <si>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</si>
  <si>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</si>
  <si>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</si>
  <si>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</si>
  <si>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</si>
  <si>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</si>
  <si>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</si>
  <si>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</si>
  <si>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</si>
  <si>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</si>
  <si>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</si>
  <si>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</si>
  <si>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</si>
  <si>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</si>
  <si>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</si>
  <si>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</si>
  <si>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</si>
  <si>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</si>
  <si>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</si>
  <si>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</si>
  <si>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</si>
  <si>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</si>
  <si>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</si>
  <si>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</si>
  <si>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</si>
  <si>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</si>
  <si>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</si>
  <si>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</si>
  <si>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</si>
  <si>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</si>
  <si>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</si>
  <si>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</si>
  <si>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</si>
  <si>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</si>
  <si>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</si>
  <si>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</si>
  <si>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</si>
  <si>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</si>
  <si>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</si>
  <si>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</si>
  <si>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</si>
  <si>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</si>
  <si>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</si>
  <si>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</si>
  <si>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</si>
  <si>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</si>
  <si>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</si>
  <si>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</si>
  <si>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</si>
  <si>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</si>
  <si>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</si>
  <si>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</si>
  <si>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</si>
  <si>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</si>
  <si>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</si>
  <si>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</si>
  <si>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</si>
  <si>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</si>
  <si>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</si>
  <si>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</si>
  <si>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</si>
  <si>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</si>
  <si>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</si>
  <si>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</si>
  <si>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</si>
  <si>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</si>
  <si>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</si>
  <si>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</si>
  <si>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</si>
  <si>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</si>
  <si>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</si>
  <si>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</si>
  <si>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</si>
  <si>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</si>
  <si>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</si>
  <si>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</si>
  <si>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</si>
  <si>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</si>
  <si>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</si>
  <si>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</si>
  <si>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</si>
  <si>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</si>
  <si>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</si>
  <si>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</si>
  <si>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</si>
  <si>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</si>
  <si>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</si>
  <si>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</si>
  <si>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</si>
  <si>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</si>
  <si>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</si>
  <si>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</si>
  <si>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</si>
  <si>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</si>
  <si>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</si>
  <si>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</si>
  <si>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</si>
  <si>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</si>
  <si>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</si>
  <si>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</si>
  <si>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</si>
  <si>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</si>
  <si>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</si>
  <si>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</si>
  <si>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</si>
  <si>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</si>
  <si>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</si>
  <si>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</si>
  <si>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</si>
  <si>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</si>
  <si>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</si>
  <si>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</si>
  <si>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</si>
  <si>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</si>
  <si>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</si>
  <si>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</si>
  <si>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</si>
  <si>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</si>
  <si>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</si>
  <si>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</si>
  <si>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</si>
  <si>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</si>
  <si>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</si>
  <si>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</si>
  <si>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</si>
  <si>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</si>
  <si>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</si>
  <si>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</si>
  <si>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</si>
  <si>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</si>
  <si>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</si>
  <si>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</si>
  <si>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</si>
  <si>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</si>
  <si>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</si>
  <si>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</si>
  <si>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</si>
  <si>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</si>
  <si>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</si>
  <si>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</si>
  <si>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</si>
  <si>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</si>
  <si>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</si>
  <si>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</si>
  <si>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</si>
  <si>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</si>
  <si>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</si>
  <si>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</si>
  <si>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</si>
  <si>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</si>
  <si>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</si>
  <si>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</si>
  <si>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</si>
  <si>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</si>
  <si>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</si>
  <si>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</si>
  <si>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</si>
  <si>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</si>
  <si>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</si>
  <si>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</si>
  <si>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</si>
  <si>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</si>
  <si>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</si>
  <si>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</si>
  <si>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</si>
  <si>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</si>
  <si>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</si>
  <si>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</si>
  <si>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</si>
  <si>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</si>
  <si>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</si>
  <si>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</si>
  <si>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</si>
  <si>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</si>
  <si>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</si>
  <si>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</si>
  <si>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</si>
  <si>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</si>
  <si>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</si>
  <si>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</si>
  <si>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</si>
  <si>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</si>
  <si>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</si>
  <si>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</si>
  <si>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</si>
  <si>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</si>
  <si>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</si>
  <si>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</si>
  <si>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</si>
  <si>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</si>
  <si>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</si>
  <si>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</si>
  <si>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</si>
  <si>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</si>
  <si>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</si>
  <si>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</si>
  <si>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</si>
  <si>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</si>
  <si>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</si>
  <si>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</si>
  <si>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</si>
  <si>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</si>
  <si>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</si>
  <si>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</si>
  <si>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</si>
  <si>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</si>
  <si>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</si>
  <si>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</si>
  <si>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</si>
  <si>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</si>
  <si>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</si>
  <si>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</si>
  <si>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</si>
  <si>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</si>
  <si>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</si>
  <si>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</si>
  <si>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</si>
  <si>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</si>
  <si>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</si>
  <si>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</si>
  <si>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</si>
  <si>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</si>
  <si>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</si>
  <si>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</si>
  <si>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</si>
  <si>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</si>
  <si>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</si>
  <si>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</si>
  <si>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</si>
  <si>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</si>
  <si>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</si>
  <si>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</si>
  <si>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</si>
  <si>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</si>
  <si>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</si>
  <si>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</si>
  <si>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</si>
  <si>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</si>
  <si>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</si>
  <si>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</si>
  <si>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</si>
  <si>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</si>
  <si>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</si>
  <si>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</si>
  <si>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</si>
  <si>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</si>
  <si>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</si>
  <si>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</si>
  <si>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</si>
  <si>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</si>
  <si>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</si>
  <si>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</si>
  <si>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</si>
  <si>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</si>
  <si>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</si>
  <si>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</si>
  <si>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</si>
  <si>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</si>
  <si>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</si>
  <si>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</si>
  <si>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</si>
  <si>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</si>
  <si>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</si>
  <si>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</si>
  <si>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</si>
  <si>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</si>
  <si>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</si>
  <si>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</si>
  <si>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</si>
  <si>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</si>
  <si>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</si>
  <si>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</si>
  <si>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</si>
  <si>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</si>
  <si>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</si>
  <si>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</si>
  <si>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</si>
  <si>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</si>
  <si>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</si>
  <si>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</si>
  <si>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</si>
  <si>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</si>
  <si>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</si>
  <si>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</si>
  <si>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</si>
  <si>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</si>
  <si>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</si>
  <si>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</si>
  <si>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</si>
  <si>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</si>
  <si>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</si>
  <si>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</si>
  <si>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</si>
  <si>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</si>
  <si>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</si>
  <si>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</si>
  <si>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</si>
  <si>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</si>
  <si>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</si>
  <si>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</si>
  <si>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</si>
  <si>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</si>
  <si>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</si>
  <si>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</si>
  <si>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</si>
  <si>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</si>
  <si>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</si>
  <si>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</si>
  <si>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</si>
  <si>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</si>
  <si>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</si>
  <si>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</si>
  <si>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</si>
  <si>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</si>
  <si>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</si>
  <si>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</si>
  <si>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</si>
  <si>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</si>
  <si>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</si>
  <si>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</si>
  <si>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</si>
  <si>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</si>
  <si>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</si>
  <si>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</si>
  <si>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</si>
  <si>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</si>
  <si>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</si>
  <si>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</si>
  <si>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</si>
  <si>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</si>
  <si>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</si>
  <si>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</si>
  <si>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</si>
  <si>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</si>
  <si>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</si>
  <si>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</si>
  <si>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</si>
  <si>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</si>
  <si>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</si>
  <si>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</si>
  <si>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</si>
  <si>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</si>
  <si>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</si>
  <si>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</si>
  <si>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</si>
  <si>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</si>
  <si>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</si>
  <si>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</si>
  <si>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</si>
  <si>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</si>
  <si>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</si>
  <si>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</si>
  <si>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</si>
  <si>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</si>
  <si>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</si>
  <si>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</si>
  <si>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</si>
  <si>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</si>
  <si>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</si>
  <si>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</si>
  <si>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</si>
  <si>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</si>
  <si>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</si>
  <si>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</si>
  <si>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</si>
  <si>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</si>
  <si>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</si>
  <si>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</si>
  <si>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</si>
  <si>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</si>
  <si>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</si>
  <si>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</si>
  <si>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</si>
  <si>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</si>
  <si>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</si>
  <si>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</si>
  <si>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</si>
  <si>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</si>
  <si>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</si>
  <si>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</si>
  <si>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</si>
  <si>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</si>
  <si>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</si>
  <si>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</si>
  <si>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</si>
  <si>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</si>
  <si>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</si>
  <si>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</si>
  <si>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</si>
  <si>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</si>
  <si>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</si>
  <si>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</si>
  <si>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</si>
  <si>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</si>
  <si>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</si>
  <si>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</si>
  <si>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</si>
  <si>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</si>
  <si>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</si>
  <si>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</si>
  <si>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</si>
  <si>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</si>
  <si>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</si>
  <si>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</si>
  <si>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</si>
  <si>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</si>
  <si>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</si>
  <si>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</si>
  <si>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</si>
  <si>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</si>
  <si>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</si>
  <si>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</si>
  <si>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</si>
  <si>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</si>
  <si>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</si>
  <si>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</si>
  <si>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</si>
  <si>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</si>
  <si>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</si>
  <si>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</si>
  <si>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</si>
  <si>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</si>
  <si>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</si>
  <si>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</si>
  <si>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</si>
  <si>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</si>
  <si>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</si>
  <si>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</si>
  <si>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</si>
  <si>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</si>
  <si>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</si>
  <si>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</si>
  <si>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</si>
  <si>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</si>
  <si>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</si>
  <si>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</si>
  <si>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</si>
  <si>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</si>
  <si>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</si>
  <si>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</si>
  <si>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</si>
  <si>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</si>
  <si>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</si>
  <si>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</si>
  <si>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</si>
  <si>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</si>
  <si>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</si>
  <si>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</si>
  <si>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</si>
  <si>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</si>
  <si>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</si>
  <si>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</si>
  <si>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</si>
  <si>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</si>
  <si>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</si>
  <si>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</si>
  <si>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</si>
  <si>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</si>
  <si>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</si>
  <si>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</si>
  <si>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</si>
  <si>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</si>
  <si>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</si>
  <si>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</si>
  <si>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</si>
  <si>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</si>
  <si>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</si>
  <si>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</si>
  <si>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</si>
  <si>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</si>
  <si>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</si>
  <si>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</si>
  <si>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</si>
  <si>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</si>
  <si>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</si>
  <si>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</si>
  <si>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</si>
  <si>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</si>
  <si>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</si>
  <si>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</si>
  <si>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</si>
  <si>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</si>
  <si>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</si>
  <si>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</si>
  <si>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</si>
  <si>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</si>
  <si>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</si>
  <si>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</si>
  <si>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</si>
  <si>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</si>
  <si>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</si>
  <si>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</si>
  <si>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</si>
  <si>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</si>
  <si>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</si>
  <si>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</si>
  <si>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</si>
  <si>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</si>
  <si>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</si>
  <si>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</si>
  <si>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</si>
  <si>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</si>
  <si>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</si>
  <si>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</si>
  <si>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</si>
  <si>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</si>
  <si>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</si>
  <si>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</si>
  <si>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</si>
  <si>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</si>
  <si>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</si>
  <si>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</si>
  <si>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</si>
  <si>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</si>
  <si>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</si>
  <si>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</si>
  <si>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</si>
  <si>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</si>
  <si>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</si>
  <si>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</si>
  <si>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</si>
  <si>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</si>
  <si>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</si>
  <si>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</si>
  <si>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</si>
  <si>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</si>
  <si>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</si>
  <si>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</si>
  <si>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</si>
  <si>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</si>
  <si>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</si>
  <si>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</si>
  <si>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</si>
  <si>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</si>
  <si>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</si>
  <si>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</si>
  <si>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</si>
  <si>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</si>
  <si>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</si>
  <si>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</si>
  <si>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</si>
  <si>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</si>
  <si>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</si>
  <si>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</si>
  <si>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</si>
  <si>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</si>
  <si>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</si>
  <si>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</si>
  <si>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</si>
  <si>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</si>
  <si>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</si>
  <si>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</si>
  <si>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</si>
  <si>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</si>
  <si>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</si>
  <si>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</si>
  <si>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</si>
  <si>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</si>
  <si>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</si>
  <si>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</si>
  <si>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</si>
  <si>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</si>
  <si>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</si>
  <si>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</si>
  <si>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</si>
  <si>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</si>
  <si>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</si>
  <si>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</si>
  <si>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</si>
  <si>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</si>
  <si>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</si>
  <si>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</si>
  <si>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</si>
  <si>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</si>
  <si>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</si>
  <si>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</si>
  <si>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</si>
  <si>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</si>
  <si>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</si>
  <si>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</si>
  <si>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</si>
  <si>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</si>
  <si>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</si>
  <si>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</si>
  <si>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</si>
  <si>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</si>
  <si>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</si>
  <si>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</si>
  <si>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</si>
  <si>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</si>
  <si>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</si>
  <si>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</si>
  <si>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</si>
  <si>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</si>
  <si>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</si>
  <si>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</si>
  <si>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</si>
  <si>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</si>
  <si>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</si>
  <si>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</si>
  <si>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</si>
  <si>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</si>
  <si>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</si>
  <si>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</si>
  <si>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</si>
  <si>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</si>
  <si>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</si>
  <si>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</si>
  <si>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</si>
  <si>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</si>
  <si>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</si>
  <si>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</si>
  <si>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</si>
  <si>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</si>
  <si>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</si>
  <si>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</si>
  <si>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</si>
  <si>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</si>
  <si>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</si>
  <si>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</si>
  <si>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</si>
  <si>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</si>
  <si>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</si>
  <si>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</si>
  <si>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</si>
  <si>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</si>
  <si>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</si>
  <si>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</si>
  <si>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</si>
  <si>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</si>
  <si>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</si>
  <si>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</si>
  <si>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</si>
  <si>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</si>
  <si>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</si>
  <si>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</si>
  <si>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</si>
  <si>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</si>
  <si>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</si>
  <si>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</si>
  <si>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</si>
  <si>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</si>
  <si>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</si>
  <si>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</si>
  <si>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</si>
  <si>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</si>
  <si>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</si>
  <si>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</si>
  <si>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</si>
  <si>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</si>
  <si>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</si>
  <si>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</si>
  <si>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</si>
  <si>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</si>
  <si>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</si>
  <si>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</si>
  <si>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</si>
  <si>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</si>
  <si>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</si>
  <si>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</si>
  <si>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</si>
  <si>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</si>
  <si>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</si>
  <si>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</si>
  <si>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</si>
  <si>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</si>
  <si>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</si>
  <si>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</si>
  <si>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</si>
  <si>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</si>
  <si>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</si>
  <si>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</si>
  <si>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</si>
  <si>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</si>
  <si>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</si>
  <si>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</si>
  <si>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</si>
  <si>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</si>
  <si>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</si>
  <si>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</si>
  <si>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</si>
  <si>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</si>
  <si>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</si>
  <si>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</si>
  <si>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</si>
  <si>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</si>
  <si>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</si>
  <si>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</si>
  <si>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</si>
  <si>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</si>
  <si>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</si>
  <si>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</si>
  <si>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</si>
  <si>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</si>
  <si>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</si>
  <si>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</si>
  <si>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</si>
  <si>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</si>
  <si>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</si>
  <si>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</si>
  <si>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</si>
  <si>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</si>
  <si>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</si>
  <si>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</si>
  <si>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</si>
  <si>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</si>
  <si>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</si>
  <si>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</si>
  <si>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</si>
  <si>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</si>
  <si>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</si>
  <si>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</si>
  <si>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</si>
  <si>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</si>
  <si>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</si>
  <si>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</si>
  <si>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</si>
  <si>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</si>
  <si>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</si>
  <si>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</si>
  <si>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</si>
  <si>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</si>
  <si>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</si>
  <si>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</si>
  <si>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</si>
  <si>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</si>
  <si>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</si>
  <si>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</si>
  <si>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</si>
  <si>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</si>
  <si>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</si>
  <si>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</si>
  <si>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</si>
  <si>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</si>
  <si>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</si>
  <si>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</si>
  <si>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</si>
  <si>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</si>
  <si>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</si>
  <si>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</si>
  <si>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</si>
  <si>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</si>
  <si>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</si>
  <si>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</si>
  <si>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</si>
  <si>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</si>
  <si>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</si>
  <si>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</si>
  <si>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</si>
  <si>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</si>
  <si>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</si>
  <si>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</si>
  <si>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</si>
  <si>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</si>
  <si>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</si>
  <si>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</si>
  <si>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</si>
  <si>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</si>
  <si>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</si>
  <si>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</si>
  <si>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</si>
  <si>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</si>
  <si>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</si>
  <si>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</si>
  <si>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</si>
  <si>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</si>
  <si>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</si>
  <si>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</si>
  <si>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</si>
  <si>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</si>
  <si>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</si>
  <si>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</si>
  <si>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</si>
  <si>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</si>
  <si>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</si>
  <si>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</si>
  <si>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</si>
  <si>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</si>
  <si>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</si>
  <si>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</si>
  <si>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</si>
  <si>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</si>
  <si>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</si>
  <si>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</si>
  <si>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</si>
  <si>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</si>
  <si>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</si>
  <si>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</si>
  <si>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</si>
  <si>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</si>
  <si>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</si>
  <si>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</si>
  <si>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</si>
  <si>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</si>
  <si>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</si>
  <si>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</si>
  <si>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</si>
  <si>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</si>
  <si>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</si>
  <si>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</si>
  <si>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</si>
  <si>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</si>
  <si>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</si>
  <si>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</si>
  <si>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</si>
  <si>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</si>
  <si>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</si>
  <si>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</si>
  <si>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</si>
  <si>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</si>
  <si>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</si>
  <si>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</si>
  <si>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</si>
  <si>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</si>
  <si>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</si>
  <si>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</si>
  <si>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</si>
  <si>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</si>
  <si>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</si>
  <si>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</si>
  <si>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</si>
  <si>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</si>
  <si>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</si>
  <si>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</si>
  <si>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</si>
  <si>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</si>
  <si>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</si>
  <si>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</si>
  <si>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</si>
  <si>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</si>
  <si>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</si>
  <si>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</si>
  <si>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</si>
  <si>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</si>
  <si>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</si>
  <si>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</si>
  <si>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</si>
  <si>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</si>
  <si>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</si>
  <si>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</si>
  <si>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</si>
  <si>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</si>
  <si>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</si>
  <si>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</si>
  <si>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</si>
  <si>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</si>
  <si>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</si>
  <si>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</si>
  <si>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</si>
  <si>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</si>
  <si>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</si>
  <si>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</si>
  <si>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</si>
  <si>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</si>
  <si>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</si>
  <si>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</si>
  <si>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</si>
  <si>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</si>
  <si>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</si>
  <si>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</si>
  <si>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</si>
  <si>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</si>
  <si>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</si>
  <si>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</si>
  <si>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</si>
  <si>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</si>
  <si>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</si>
  <si>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</si>
  <si>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</si>
  <si>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</si>
  <si>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</si>
  <si>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</si>
  <si>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</si>
  <si>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</si>
  <si>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</si>
  <si>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</si>
  <si>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</si>
  <si>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</si>
  <si>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</si>
  <si>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</si>
  <si>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</si>
  <si>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</si>
  <si>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</si>
  <si>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</si>
  <si>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</si>
  <si>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</si>
  <si>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</si>
  <si>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</si>
  <si>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</si>
  <si>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</si>
  <si>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</si>
  <si>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</si>
  <si>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</si>
  <si>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</si>
  <si>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</si>
  <si>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</si>
  <si>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</si>
  <si>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</si>
  <si>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</si>
  <si>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</si>
  <si>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</si>
  <si>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</si>
  <si>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</si>
  <si>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</si>
  <si>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</si>
  <si>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</si>
  <si>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</si>
  <si>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</si>
  <si>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</si>
  <si>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</si>
  <si>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</si>
  <si>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</si>
  <si>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</si>
  <si>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</si>
  <si>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</si>
  <si>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</si>
  <si>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</si>
  <si>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</si>
  <si>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</si>
  <si>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</si>
  <si>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</si>
  <si>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</si>
  <si>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</si>
  <si>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</si>
  <si>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</si>
  <si>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</si>
  <si>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</si>
  <si>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</si>
  <si>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</si>
  <si>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</si>
  <si>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</si>
  <si>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</si>
  <si>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</si>
  <si>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</si>
  <si>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</si>
  <si>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</si>
  <si>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</si>
  <si>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</si>
  <si>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</si>
  <si>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</si>
  <si>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</si>
  <si>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</si>
  <si>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</si>
  <si>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</si>
  <si>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</si>
  <si>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</si>
  <si>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</si>
  <si>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</si>
  <si>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</si>
  <si>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</si>
  <si>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</si>
  <si>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</si>
  <si>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</si>
  <si>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</si>
  <si>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</si>
  <si>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</si>
  <si>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</si>
  <si>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</si>
  <si>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</si>
  <si>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</si>
  <si>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</si>
  <si>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</si>
  <si>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</si>
  <si>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</si>
  <si>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</si>
  <si>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</si>
  <si>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</si>
  <si>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</si>
  <si>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</si>
  <si>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</si>
  <si>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</si>
  <si>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</si>
  <si>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</si>
  <si>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</si>
  <si>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</si>
  <si>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</si>
  <si>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</si>
  <si>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</si>
  <si>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</si>
  <si>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</si>
  <si>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</si>
  <si>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</si>
  <si>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</si>
  <si>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</si>
  <si>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</si>
  <si>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</si>
  <si>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</si>
  <si>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</si>
  <si>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</si>
  <si>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</si>
  <si>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</si>
  <si>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</si>
  <si>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</si>
  <si>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</si>
  <si>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</si>
  <si>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</si>
  <si>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</si>
  <si>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</si>
  <si>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</si>
  <si>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</si>
  <si>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</si>
  <si>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</si>
  <si>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</si>
  <si>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</si>
  <si>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</si>
  <si>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</si>
  <si>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</si>
  <si>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</si>
  <si>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</si>
  <si>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</si>
  <si>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</si>
  <si>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</si>
  <si>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</si>
  <si>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</si>
  <si>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</si>
  <si>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</si>
  <si>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</si>
  <si>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</si>
  <si>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</si>
  <si>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</si>
  <si>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</si>
  <si>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</si>
  <si>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</si>
  <si>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</si>
  <si>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</si>
  <si>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</si>
  <si>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</si>
  <si>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</si>
  <si>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</si>
  <si>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</si>
  <si>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</si>
  <si>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</si>
  <si>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</si>
  <si>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</si>
  <si>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</si>
  <si>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</si>
  <si>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</si>
  <si>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</si>
  <si>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</si>
  <si>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</si>
  <si>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</si>
  <si>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</si>
  <si>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</si>
  <si>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</si>
  <si>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</si>
  <si>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</si>
  <si>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</si>
  <si>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</si>
  <si>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</si>
  <si>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</si>
  <si>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</si>
  <si>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</si>
  <si>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</si>
  <si>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</si>
  <si>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</si>
  <si>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</si>
  <si>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</si>
  <si>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</si>
  <si>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</si>
  <si>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</si>
  <si>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</si>
  <si>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</si>
  <si>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</si>
  <si>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</si>
  <si>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</si>
  <si>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</si>
  <si>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</si>
  <si>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</si>
  <si>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</si>
  <si>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</si>
  <si>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</si>
  <si>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</si>
  <si>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</si>
  <si>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</si>
  <si>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</si>
  <si>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</si>
  <si>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</si>
  <si>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</si>
  <si>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</si>
  <si>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</si>
  <si>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</si>
  <si>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</si>
  <si>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</si>
  <si>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</si>
  <si>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</si>
  <si>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</si>
  <si>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</si>
  <si>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</si>
  <si>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</si>
  <si>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</si>
  <si>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</si>
  <si>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</si>
  <si>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</si>
  <si>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</si>
  <si>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</si>
  <si>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</si>
  <si>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</si>
  <si>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</si>
  <si>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</si>
  <si>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</si>
  <si>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</si>
  <si>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</si>
  <si>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</si>
  <si>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</si>
  <si>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</si>
  <si>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</si>
  <si>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</si>
  <si>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</si>
  <si>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</si>
  <si>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</si>
  <si>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</si>
  <si>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</si>
  <si>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</si>
  <si>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</si>
  <si>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</si>
  <si>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</si>
  <si>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</si>
  <si>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</si>
  <si>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</si>
  <si>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</si>
  <si>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</si>
  <si>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</si>
  <si>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</si>
  <si>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</si>
  <si>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</si>
  <si>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</si>
  <si>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</si>
  <si>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</si>
  <si>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</si>
  <si>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</si>
  <si>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</si>
  <si>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</si>
  <si>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</si>
  <si>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</si>
  <si>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</si>
  <si>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</si>
  <si>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</si>
  <si>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</si>
  <si>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</si>
  <si>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</si>
  <si>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</si>
  <si>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</si>
  <si>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</si>
  <si>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</si>
  <si>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</si>
  <si>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</si>
  <si>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</si>
  <si>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</si>
  <si>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</si>
  <si>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</si>
  <si>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</si>
  <si>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</si>
  <si>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</si>
  <si>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</si>
  <si>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</si>
  <si>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</si>
  <si>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</si>
  <si>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</si>
  <si>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</si>
  <si>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</si>
  <si>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</si>
  <si>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</si>
  <si>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</si>
  <si>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</si>
  <si>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</si>
  <si>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</si>
  <si>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</si>
  <si>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</si>
  <si>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</si>
  <si>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</si>
  <si>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</si>
  <si>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</si>
  <si>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</si>
  <si>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</si>
  <si>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</si>
  <si>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</si>
  <si>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</si>
  <si>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</si>
  <si>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</si>
  <si>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</si>
  <si>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</si>
  <si>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</si>
  <si>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</si>
  <si>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</si>
  <si>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</si>
  <si>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</si>
  <si>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</si>
  <si>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</si>
  <si>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</si>
  <si>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</si>
  <si>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</si>
  <si>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</si>
  <si>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</si>
  <si>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</si>
  <si>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</si>
  <si>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</si>
  <si>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</si>
  <si>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</si>
  <si>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</si>
  <si>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</si>
  <si>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</si>
  <si>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</si>
  <si>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</si>
  <si>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</si>
  <si>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</si>
  <si>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</si>
  <si>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</si>
  <si>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</si>
  <si>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</si>
  <si>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</si>
  <si>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</si>
  <si>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</si>
  <si>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</si>
  <si>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</si>
  <si>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</si>
  <si>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</si>
  <si>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</si>
  <si>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</si>
  <si>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</si>
  <si>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</si>
  <si>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</si>
  <si>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</si>
  <si>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</si>
  <si>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</si>
  <si>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</si>
  <si>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</si>
  <si>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</si>
  <si>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</si>
  <si>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</si>
  <si>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</si>
  <si>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</si>
  <si>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</si>
  <si>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</si>
  <si>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</si>
  <si>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</si>
  <si>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</si>
  <si>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</si>
  <si>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</si>
  <si>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</si>
  <si>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</si>
  <si>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</si>
  <si>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</si>
  <si>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</si>
  <si>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</si>
  <si>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</si>
  <si>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</si>
  <si>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</si>
  <si>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</si>
  <si>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</si>
  <si>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</si>
  <si>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</si>
  <si>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</si>
  <si>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</si>
  <si>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</si>
  <si>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</si>
  <si>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</si>
  <si>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</si>
  <si>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</si>
  <si>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</si>
  <si>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</si>
  <si>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</si>
  <si>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</si>
  <si>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</si>
  <si>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</si>
  <si>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</si>
  <si>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</si>
  <si>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</si>
  <si>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</si>
  <si>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</si>
  <si>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</si>
  <si>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</si>
  <si>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</si>
  <si>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</si>
  <si>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</si>
  <si>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</si>
  <si>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</si>
  <si>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</si>
  <si>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</si>
  <si>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</si>
  <si>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</si>
  <si>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</si>
  <si>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</si>
  <si>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</si>
  <si>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</si>
  <si>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</si>
  <si>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</si>
  <si>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</si>
  <si>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</si>
  <si>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</si>
  <si>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</si>
  <si>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</si>
  <si>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</si>
  <si>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</si>
  <si>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</si>
  <si>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</si>
  <si>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</si>
  <si>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</si>
  <si>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</si>
  <si>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</si>
  <si>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</si>
  <si>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</si>
  <si>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</si>
  <si>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</si>
  <si>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</si>
  <si>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</si>
  <si>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</si>
  <si>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</si>
  <si>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</si>
  <si>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</si>
  <si>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</si>
  <si>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</si>
  <si>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</si>
  <si>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</si>
  <si>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</si>
  <si>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</si>
  <si>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</si>
  <si>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</si>
  <si>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</si>
  <si>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</si>
  <si>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</si>
  <si>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</si>
  <si>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</si>
  <si>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</si>
  <si>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</si>
  <si>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</si>
  <si>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</si>
  <si>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</si>
  <si>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</si>
  <si>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</si>
  <si>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</si>
  <si>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</si>
  <si>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</si>
  <si>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</si>
  <si>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</si>
  <si>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</si>
  <si>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</si>
  <si>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</si>
  <si>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</si>
  <si>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</si>
  <si>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</si>
  <si>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</si>
  <si>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</si>
  <si>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</si>
  <si>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</si>
  <si>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</si>
  <si>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</si>
  <si>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</si>
  <si>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</si>
  <si>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</si>
  <si>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</si>
  <si>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</si>
  <si>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</si>
  <si>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</si>
  <si>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</si>
  <si>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</si>
  <si>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</si>
  <si>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</si>
  <si>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</si>
  <si>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</si>
  <si>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</si>
  <si>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</si>
  <si>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</si>
  <si>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</si>
  <si>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</si>
  <si>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</si>
  <si>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</si>
  <si>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</si>
  <si>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</si>
  <si>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</si>
  <si>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</si>
  <si>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</si>
  <si>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</si>
  <si>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</si>
  <si>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</si>
  <si>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</si>
  <si>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</si>
  <si>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</si>
  <si>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</si>
  <si>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</si>
  <si>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</si>
  <si>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</si>
  <si>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</si>
  <si>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</si>
  <si>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</si>
  <si>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</si>
  <si>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</si>
  <si>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</si>
  <si>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</si>
  <si>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</si>
  <si>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</si>
  <si>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</si>
  <si>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</si>
  <si>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</si>
  <si>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</si>
  <si>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</si>
  <si>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</si>
  <si>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</si>
  <si>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</si>
  <si>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</si>
  <si>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</si>
  <si>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</si>
  <si>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</si>
  <si>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</si>
  <si>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</si>
  <si>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</si>
  <si>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</si>
  <si>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</si>
  <si>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</si>
  <si>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</si>
  <si>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</si>
  <si>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</si>
  <si>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</si>
  <si>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</si>
  <si>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</si>
  <si>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</si>
  <si>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</si>
  <si>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</si>
  <si>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</si>
  <si>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</si>
  <si>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</si>
  <si>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</si>
  <si>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</si>
  <si>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</si>
  <si>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</si>
  <si>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</si>
  <si>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</si>
  <si>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</si>
  <si>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</si>
  <si>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</si>
  <si>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</si>
  <si>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</si>
  <si>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</si>
  <si>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</si>
  <si>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</si>
  <si>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</si>
  <si>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</si>
  <si>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</si>
  <si>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</si>
  <si>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</si>
  <si>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</si>
  <si>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</si>
  <si>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</si>
  <si>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</si>
  <si>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</si>
  <si>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</si>
  <si>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</si>
  <si>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</si>
  <si>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</si>
  <si>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</si>
  <si>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</si>
  <si>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</si>
  <si>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</si>
  <si>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</si>
  <si>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</si>
  <si>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</si>
  <si>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</si>
  <si>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</si>
  <si>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</si>
  <si>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</si>
  <si>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</si>
  <si>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</si>
  <si>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</si>
  <si>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</si>
  <si>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</si>
  <si>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</si>
  <si>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</si>
  <si>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</si>
  <si>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</si>
  <si>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</si>
  <si>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</si>
  <si>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</si>
  <si>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</si>
  <si>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</si>
  <si>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</si>
  <si>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</si>
  <si>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</si>
  <si>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</si>
  <si>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</si>
  <si>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</si>
  <si>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</si>
  <si>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</si>
  <si>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</si>
  <si>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</si>
  <si>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</si>
  <si>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</si>
  <si>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</si>
  <si>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</si>
  <si>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</si>
  <si>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</si>
  <si>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</si>
  <si>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</si>
  <si>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</si>
  <si>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</si>
  <si>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</si>
  <si>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</si>
  <si>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</si>
  <si>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</si>
  <si>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</si>
  <si>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</si>
  <si>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</si>
  <si>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</si>
  <si>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</si>
  <si>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</si>
  <si>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</si>
  <si>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</si>
  <si>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</si>
  <si>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</si>
  <si>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</si>
  <si>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</si>
  <si>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</si>
  <si>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</si>
  <si>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</si>
  <si>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</si>
  <si>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</si>
  <si>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</si>
  <si>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</si>
  <si>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</si>
  <si>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</si>
  <si>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</si>
  <si>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</si>
  <si>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</si>
  <si>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</si>
  <si>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</si>
  <si>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</si>
  <si>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</si>
  <si>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</si>
  <si>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</si>
  <si>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</si>
  <si>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</si>
  <si>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</si>
  <si>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</si>
  <si>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</si>
  <si>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</si>
  <si>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</si>
  <si>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</si>
  <si>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</si>
  <si>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</si>
  <si>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</si>
  <si>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</si>
  <si>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</si>
  <si>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</si>
  <si>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</si>
  <si>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</si>
  <si>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</si>
  <si>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</si>
  <si>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</si>
  <si>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</si>
  <si>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</si>
  <si>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</si>
  <si>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</si>
  <si>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</si>
  <si>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</si>
  <si>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</si>
  <si>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</si>
  <si>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</si>
  <si>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</si>
  <si>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</si>
  <si>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</si>
  <si>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</si>
  <si>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</si>
  <si>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</si>
  <si>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</si>
  <si>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</si>
  <si>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</si>
  <si>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</si>
  <si>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</si>
  <si>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</si>
  <si>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</si>
  <si>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</si>
  <si>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</si>
  <si>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</si>
  <si>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</si>
  <si>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</si>
  <si>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</si>
  <si>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</si>
  <si>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</si>
  <si>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</si>
  <si>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</si>
  <si>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</si>
  <si>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</si>
  <si>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</si>
  <si>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</si>
  <si>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</si>
  <si>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</si>
  <si>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</si>
  <si>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</si>
  <si>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</si>
  <si>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</si>
  <si>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</si>
  <si>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</si>
  <si>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</si>
  <si>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</si>
  <si>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</si>
  <si>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</si>
  <si>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</si>
  <si>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</si>
  <si>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</si>
  <si>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</si>
  <si>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</si>
  <si>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</si>
  <si>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</si>
  <si>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</si>
  <si>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</si>
  <si>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</si>
  <si>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</si>
  <si>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</si>
  <si>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</si>
  <si>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</si>
  <si>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</si>
  <si>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</si>
  <si>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</si>
  <si>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</si>
  <si>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</si>
  <si>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</si>
  <si>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</si>
  <si>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</si>
  <si>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</si>
  <si>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</si>
  <si>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</si>
  <si>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</si>
  <si>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</si>
  <si>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</si>
  <si>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</si>
  <si>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</si>
  <si>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</si>
  <si>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</si>
  <si>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</si>
  <si>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</si>
  <si>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</si>
  <si>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</si>
  <si>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</si>
  <si>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</si>
  <si>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</si>
  <si>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</si>
  <si>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</si>
  <si>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</si>
  <si>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</si>
  <si>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</si>
  <si>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</si>
  <si>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</si>
  <si>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</si>
  <si>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</si>
  <si>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</si>
  <si>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</si>
  <si>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</si>
  <si>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</si>
  <si>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</si>
  <si>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</si>
  <si>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</si>
  <si>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</si>
  <si>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</si>
  <si>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</si>
  <si>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</si>
  <si>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</si>
  <si>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</si>
  <si>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</si>
  <si>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</si>
  <si>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</si>
  <si>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</si>
  <si>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</si>
  <si>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</si>
  <si>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</si>
  <si>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</si>
  <si>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</si>
  <si>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</si>
  <si>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</si>
  <si>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</si>
  <si>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</si>
  <si>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</si>
  <si>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</si>
  <si>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</si>
  <si>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</si>
  <si>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</si>
  <si>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</si>
  <si>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</si>
  <si>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</si>
  <si>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</si>
  <si>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</si>
  <si>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</si>
  <si>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</si>
  <si>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</si>
  <si>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</si>
  <si>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</si>
  <si>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</si>
  <si>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</si>
  <si>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</si>
  <si>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</si>
  <si>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</si>
  <si>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</si>
  <si>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</si>
  <si>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</si>
  <si>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</si>
  <si>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</si>
  <si>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</si>
  <si>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</si>
  <si>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</si>
  <si>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</si>
  <si>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</si>
  <si>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</si>
  <si>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</si>
  <si>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</si>
  <si>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</si>
  <si>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</si>
  <si>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</si>
  <si>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</si>
  <si>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</si>
  <si>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</si>
  <si>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</si>
  <si>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</si>
  <si>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</si>
  <si>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</si>
  <si>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</si>
  <si>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</si>
  <si>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</si>
  <si>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</si>
  <si>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</si>
  <si>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</si>
  <si>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</si>
  <si>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</si>
  <si>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</si>
  <si>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</si>
  <si>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</si>
  <si>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</si>
  <si>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</si>
  <si>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</si>
  <si>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</si>
  <si>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</si>
  <si>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</si>
  <si>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</si>
  <si>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</si>
  <si>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</si>
  <si>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</si>
  <si>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</si>
  <si>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</si>
  <si>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</si>
  <si>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</si>
  <si>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</si>
  <si>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</si>
  <si>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</si>
  <si>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</si>
  <si>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</si>
  <si>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</si>
  <si>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</si>
  <si>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</si>
  <si>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</si>
  <si>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</si>
  <si>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</si>
  <si>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</si>
  <si>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</si>
  <si>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</si>
  <si>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</si>
  <si>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</si>
  <si>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</si>
  <si>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</si>
  <si>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</si>
  <si>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</si>
  <si>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</si>
  <si>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</si>
  <si>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</si>
  <si>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</si>
  <si>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</si>
  <si>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</si>
  <si>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</si>
  <si>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</si>
  <si>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</si>
  <si>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</si>
  <si>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</si>
  <si>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</si>
  <si>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</si>
  <si>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</si>
  <si>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</si>
  <si>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</si>
  <si>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</si>
  <si>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</si>
  <si>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</si>
  <si>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</si>
  <si>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</si>
  <si>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</si>
  <si>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</si>
  <si>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</si>
  <si>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</si>
  <si>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</si>
  <si>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</si>
  <si>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</si>
  <si>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</si>
  <si>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</si>
  <si>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</si>
  <si>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</si>
  <si>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</si>
  <si>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</si>
  <si>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</si>
  <si>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</si>
  <si>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</si>
  <si>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</si>
  <si>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</si>
  <si>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</si>
  <si>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</si>
  <si>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</si>
  <si>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</si>
  <si>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</si>
  <si>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</si>
  <si>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</si>
  <si>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</si>
  <si>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</si>
  <si>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</si>
  <si>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</si>
  <si>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</si>
  <si>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</si>
  <si>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</si>
  <si>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</si>
  <si>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</si>
  <si>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</si>
  <si>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</si>
  <si>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</si>
  <si>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</si>
  <si>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</si>
  <si>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</si>
  <si>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</si>
  <si>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</si>
  <si>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</si>
  <si>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</si>
  <si>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</si>
  <si>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</si>
  <si>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</si>
  <si>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</si>
  <si>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</si>
  <si>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</si>
  <si>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</si>
  <si>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</si>
  <si>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</si>
  <si>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</si>
  <si>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</si>
  <si>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</si>
  <si>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</si>
  <si>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</si>
  <si>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</si>
  <si>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</si>
  <si>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</si>
  <si>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</si>
  <si>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</si>
  <si>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</si>
  <si>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</si>
  <si>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</si>
  <si>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</si>
  <si>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</si>
  <si>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</si>
  <si>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</si>
  <si>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</si>
  <si>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</si>
  <si>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</si>
  <si>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</si>
  <si>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</si>
  <si>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</si>
  <si>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</si>
  <si>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</si>
  <si>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</si>
  <si>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</si>
  <si>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</si>
  <si>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</si>
  <si>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</si>
  <si>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</si>
  <si>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</si>
  <si>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</si>
  <si>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</si>
  <si>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</si>
  <si>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</si>
  <si>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</si>
  <si>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</si>
  <si>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</si>
  <si>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</si>
  <si>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</si>
  <si>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</si>
  <si>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</si>
  <si>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</si>
  <si>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</si>
  <si>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</si>
  <si>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</si>
  <si>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</si>
  <si>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</si>
  <si>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</si>
  <si>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</si>
  <si>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</si>
  <si>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</si>
  <si>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</si>
  <si>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</si>
  <si>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</si>
  <si>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</si>
  <si>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</si>
  <si>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</si>
  <si>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</si>
  <si>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</si>
  <si>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</si>
  <si>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</si>
  <si>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</si>
  <si>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</si>
  <si>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</si>
  <si>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</si>
  <si>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</si>
  <si>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</si>
  <si>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</si>
  <si>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</si>
  <si>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</si>
  <si>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</si>
  <si>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</si>
  <si>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</si>
  <si>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</si>
  <si>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</si>
  <si>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</si>
  <si>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</si>
  <si>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</si>
  <si>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</si>
  <si>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</si>
  <si>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</si>
  <si>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</si>
  <si>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</si>
  <si>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</si>
  <si>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</si>
  <si>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</si>
  <si>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</si>
  <si>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</si>
  <si>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</si>
  <si>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</si>
  <si>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</si>
  <si>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</si>
  <si>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</si>
  <si>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</si>
  <si>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</si>
  <si>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</si>
  <si>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</si>
  <si>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</si>
  <si>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</si>
  <si>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</si>
  <si>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</si>
  <si>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</si>
  <si>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</si>
  <si>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</si>
  <si>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</si>
  <si>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</si>
  <si>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</si>
  <si>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</si>
  <si>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</si>
  <si>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</si>
  <si>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</si>
  <si>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</si>
  <si>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</si>
  <si>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</si>
  <si>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</si>
  <si>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</si>
  <si>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</si>
  <si>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</si>
  <si>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</si>
  <si>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</si>
  <si>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</si>
  <si>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</si>
  <si>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</si>
  <si>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</si>
  <si>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</si>
  <si>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</si>
  <si>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</si>
  <si>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</si>
  <si>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</si>
  <si>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</si>
  <si>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</si>
  <si>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</si>
  <si>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</si>
  <si>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</si>
  <si>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</si>
  <si>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</si>
  <si>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</si>
  <si>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</si>
  <si>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</si>
  <si>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</si>
  <si>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</si>
  <si>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</si>
  <si>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</si>
  <si>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</si>
  <si>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</si>
  <si>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</si>
  <si>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</si>
  <si>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</si>
  <si>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</si>
  <si>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</si>
  <si>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</si>
  <si>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</si>
  <si>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</si>
  <si>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</si>
  <si>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</si>
  <si>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</si>
  <si>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</si>
  <si>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</si>
  <si>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</si>
  <si>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</si>
  <si>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</si>
  <si>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</si>
  <si>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</si>
  <si>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</si>
  <si>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</si>
  <si>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</si>
  <si>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</si>
  <si>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</si>
  <si>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</si>
  <si>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</si>
  <si>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</si>
  <si>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</si>
  <si>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</si>
  <si>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</si>
  <si>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</si>
  <si>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</si>
  <si>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</si>
  <si>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</si>
  <si>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</si>
  <si>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</si>
  <si>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</si>
  <si>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</si>
  <si>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</si>
  <si>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</si>
  <si>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</si>
  <si>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</si>
  <si>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</si>
  <si>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</si>
  <si>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</si>
  <si>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</si>
  <si>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</si>
  <si>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</si>
  <si>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</si>
  <si>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</si>
  <si>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</si>
  <si>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</si>
  <si>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</si>
  <si>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</si>
  <si>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</si>
  <si>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</si>
  <si>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</si>
  <si>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</si>
  <si>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</si>
  <si>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</si>
  <si>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</si>
  <si>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</si>
  <si>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</si>
  <si>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</si>
  <si>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</si>
  <si>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</si>
  <si>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</si>
  <si>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</si>
  <si>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</si>
  <si>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</si>
  <si>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</si>
  <si>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</si>
  <si>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</si>
  <si>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</si>
  <si>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</si>
  <si>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</si>
  <si>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</si>
  <si>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</si>
  <si>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</si>
  <si>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</si>
  <si>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</si>
  <si>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</si>
  <si>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</si>
  <si>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</si>
  <si>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</si>
  <si>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</si>
  <si>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</si>
  <si>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</si>
  <si>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</si>
  <si>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</si>
  <si>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</si>
  <si>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</si>
  <si>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</si>
  <si>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</si>
  <si>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</si>
  <si>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</si>
  <si>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</si>
  <si>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</si>
  <si>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</si>
  <si>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</si>
  <si>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</si>
  <si>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</si>
  <si>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</si>
  <si>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</si>
  <si>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</si>
  <si>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</si>
  <si>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</si>
  <si>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</si>
  <si>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</si>
  <si>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</si>
  <si>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</si>
  <si>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</si>
  <si>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</si>
  <si>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</si>
  <si>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</si>
  <si>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</si>
  <si>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</si>
  <si>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</si>
  <si>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</si>
  <si>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</si>
  <si>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</si>
  <si>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</si>
  <si>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</si>
  <si>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</si>
  <si>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</si>
  <si>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</si>
  <si>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</si>
  <si>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</si>
  <si>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</si>
  <si>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</si>
  <si>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</si>
  <si>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</si>
  <si>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</si>
  <si>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</si>
  <si>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</si>
  <si>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</si>
  <si>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</si>
  <si>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</si>
  <si>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</si>
  <si>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</si>
  <si>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</si>
  <si>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</si>
  <si>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</si>
  <si>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</si>
  <si>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</si>
  <si>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</si>
  <si>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</si>
  <si>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</si>
  <si>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</si>
  <si>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</si>
  <si>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</si>
  <si>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</si>
  <si>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</si>
  <si>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</si>
  <si>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</si>
  <si>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</si>
  <si>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</si>
  <si>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</si>
  <si>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</si>
  <si>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</si>
  <si>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</si>
  <si>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</si>
  <si>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</si>
  <si>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</si>
  <si>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</si>
  <si>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</si>
  <si>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</si>
  <si>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</si>
  <si>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</si>
  <si>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</si>
  <si>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</si>
  <si>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</si>
  <si>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</si>
  <si>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</si>
  <si>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</si>
  <si>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</si>
  <si>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</si>
  <si>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</si>
  <si>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</si>
  <si>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</si>
  <si>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</si>
  <si>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</si>
  <si>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</si>
  <si>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</si>
  <si>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</si>
  <si>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</si>
  <si>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</si>
  <si>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</si>
  <si>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</si>
  <si>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</si>
  <si>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</si>
  <si>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</si>
  <si>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</si>
  <si>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</si>
  <si>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</si>
  <si>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</si>
  <si>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</si>
  <si>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</si>
  <si>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</si>
  <si>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</si>
  <si>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</si>
  <si>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</si>
  <si>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</si>
  <si>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</si>
  <si>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</si>
  <si>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</si>
  <si>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</si>
  <si>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</si>
  <si>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</si>
  <si>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</si>
  <si>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</si>
  <si>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</si>
  <si>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</si>
  <si>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</si>
  <si>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</si>
  <si>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</si>
  <si>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</si>
  <si>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</si>
  <si>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</si>
  <si>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</si>
  <si>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</si>
  <si>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</si>
  <si>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</si>
  <si>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</si>
  <si>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</si>
  <si>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</si>
  <si>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</si>
  <si>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</si>
  <si>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</si>
  <si>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</si>
  <si>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</si>
  <si>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</si>
  <si>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</si>
  <si>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</si>
  <si>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</si>
  <si>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</si>
  <si>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</si>
  <si>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</si>
  <si>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</si>
  <si>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</si>
  <si>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</si>
  <si>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</si>
  <si>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</si>
  <si>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</si>
  <si>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</si>
  <si>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</si>
  <si>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</si>
  <si>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</si>
  <si>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</si>
  <si>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</si>
  <si>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</si>
  <si>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</si>
  <si>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</si>
  <si>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</si>
  <si>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</si>
  <si>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</si>
  <si>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</si>
  <si>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</si>
  <si>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</si>
  <si>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</si>
  <si>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</si>
  <si>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</si>
  <si>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</si>
  <si>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</si>
  <si>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</si>
  <si>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</si>
  <si>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</si>
  <si>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</si>
  <si>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</si>
  <si>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</si>
  <si>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</si>
  <si>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</si>
  <si>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</si>
  <si>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</si>
  <si>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</si>
  <si>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</si>
  <si>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</si>
  <si>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</si>
  <si>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</si>
  <si>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</si>
  <si>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</si>
  <si>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</si>
  <si>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</si>
  <si>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</si>
  <si>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</si>
  <si>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</si>
  <si>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</si>
  <si>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</si>
  <si>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</si>
  <si>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</si>
  <si>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</si>
  <si>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</si>
  <si>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</si>
  <si>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</si>
  <si>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</si>
  <si>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</si>
  <si>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</si>
  <si>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</si>
  <si>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</si>
  <si>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</si>
  <si>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</si>
  <si>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</si>
  <si>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</si>
  <si>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</si>
  <si>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</si>
  <si>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</si>
  <si>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</si>
  <si>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</si>
  <si>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</si>
  <si>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</si>
  <si>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</si>
  <si>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</si>
  <si>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</si>
  <si>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</si>
  <si>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</si>
  <si>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</si>
  <si>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</si>
  <si>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</si>
  <si>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</si>
  <si>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</si>
  <si>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</si>
  <si>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</si>
  <si>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</si>
  <si>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</si>
  <si>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</si>
  <si>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</si>
  <si>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</si>
  <si>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</si>
  <si>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</si>
  <si>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</si>
  <si>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</si>
  <si>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</si>
  <si>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</si>
  <si>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</si>
  <si>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</si>
  <si>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</si>
  <si>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</si>
  <si>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</si>
  <si>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</si>
  <si>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</si>
  <si>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</si>
  <si>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</si>
  <si>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</si>
  <si>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</si>
  <si>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</si>
  <si>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</si>
  <si>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</si>
  <si>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</si>
  <si>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</si>
  <si>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</si>
  <si>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</si>
  <si>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</si>
  <si>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</si>
  <si>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</si>
  <si>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</si>
  <si>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</si>
  <si>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</si>
  <si>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</si>
  <si>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</si>
  <si>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</si>
  <si>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</si>
  <si>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</si>
  <si>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</si>
  <si>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</si>
  <si>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</si>
  <si>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</si>
  <si>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</si>
  <si>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</si>
  <si>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</si>
  <si>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</si>
  <si>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</si>
  <si>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</si>
  <si>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</si>
  <si>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</si>
  <si>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</si>
  <si>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</si>
  <si>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</si>
  <si>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</si>
  <si>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</si>
  <si>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</si>
  <si>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</si>
  <si>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</si>
  <si>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</si>
  <si>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</si>
  <si>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</si>
  <si>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</si>
  <si>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</si>
  <si>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</si>
  <si>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</si>
  <si>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</si>
  <si>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</si>
  <si>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</si>
  <si>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</si>
  <si>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</si>
  <si>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</si>
  <si>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</si>
  <si>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</si>
  <si>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</si>
  <si>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</si>
  <si>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</si>
  <si>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</si>
  <si>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</si>
  <si>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</si>
  <si>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</si>
  <si>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</si>
  <si>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</si>
  <si>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</si>
  <si>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</si>
  <si>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</si>
  <si>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</si>
  <si>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</si>
  <si>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</si>
  <si>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</si>
  <si>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</si>
  <si>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</si>
  <si>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</si>
  <si>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</si>
  <si>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</si>
  <si>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</si>
  <si>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</si>
  <si>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</si>
  <si>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</si>
  <si>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</si>
  <si>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</si>
  <si>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</si>
  <si>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</si>
  <si>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</si>
  <si>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</si>
  <si>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</si>
  <si>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</si>
  <si>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</si>
  <si>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</si>
  <si>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</si>
  <si>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</si>
  <si>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</si>
  <si>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</si>
  <si>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</si>
  <si>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</si>
  <si>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</si>
  <si>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</si>
  <si>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</si>
  <si>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</si>
  <si>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</si>
  <si>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</si>
  <si>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</si>
  <si>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</si>
  <si>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</si>
  <si>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</si>
  <si>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</si>
  <si>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</si>
  <si>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</si>
  <si>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</si>
  <si>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</si>
  <si>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</si>
  <si>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</si>
  <si>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</si>
  <si>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</si>
  <si>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</si>
  <si>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</si>
  <si>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</si>
  <si>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</si>
  <si>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</si>
  <si>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</si>
  <si>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</si>
  <si>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</si>
  <si>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</si>
  <si>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</si>
  <si>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</si>
  <si>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</si>
  <si>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</si>
  <si>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</si>
  <si>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</si>
  <si>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</si>
  <si>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</si>
  <si>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</si>
  <si>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</si>
  <si>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</si>
  <si>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</si>
  <si>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</si>
  <si>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</si>
  <si>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</si>
  <si>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</si>
  <si>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</si>
  <si>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</si>
  <si>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</si>
  <si>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</si>
  <si>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</si>
  <si>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</si>
  <si>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</si>
  <si>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</si>
  <si>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</si>
  <si>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</si>
  <si>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</si>
  <si>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</si>
  <si>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</si>
  <si>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</si>
  <si>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</si>
  <si>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</si>
  <si>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</si>
  <si>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</si>
  <si>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</si>
  <si>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</si>
  <si>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</si>
  <si>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</si>
  <si>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</si>
  <si>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</si>
  <si>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</si>
  <si>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</si>
  <si>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</si>
  <si>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</si>
  <si>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</si>
  <si>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</si>
  <si>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</si>
  <si>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</si>
  <si>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</si>
  <si>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</si>
  <si>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</si>
  <si>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</si>
  <si>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</si>
  <si>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</si>
  <si>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</si>
  <si>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</si>
  <si>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</si>
  <si>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</si>
  <si>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</si>
  <si>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</si>
  <si>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</si>
  <si>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</si>
  <si>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</si>
  <si>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</si>
  <si>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</si>
  <si>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</si>
  <si>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</si>
  <si>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</si>
  <si>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</si>
  <si>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</si>
  <si>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</si>
  <si>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</si>
  <si>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</si>
  <si>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</si>
  <si>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</si>
  <si>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</si>
  <si>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</si>
  <si>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</si>
  <si>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</si>
  <si>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</si>
  <si>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</si>
  <si>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</si>
  <si>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</si>
  <si>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</si>
  <si>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</si>
  <si>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</si>
  <si>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</si>
  <si>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</si>
  <si>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</si>
  <si>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</si>
  <si>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</si>
  <si>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</si>
  <si>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</si>
  <si>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</si>
  <si>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</si>
  <si>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</si>
  <si>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</si>
  <si>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</si>
  <si>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</si>
  <si>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</si>
  <si>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</si>
  <si>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</si>
  <si>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</si>
  <si>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</si>
  <si>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</si>
  <si>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</si>
  <si>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</si>
  <si>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</si>
  <si>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</si>
  <si>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</si>
  <si>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</si>
  <si>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</si>
  <si>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</si>
  <si>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</si>
  <si>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</si>
  <si>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</si>
  <si>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</si>
  <si>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</si>
  <si>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</si>
  <si>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</si>
  <si>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</si>
  <si>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</si>
  <si>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</si>
  <si>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</si>
  <si>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</si>
  <si>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</si>
  <si>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</si>
  <si>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</si>
  <si>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</si>
  <si>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</si>
  <si>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</si>
  <si>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</si>
  <si>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</si>
  <si>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</si>
  <si>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</si>
  <si>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</si>
  <si>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</si>
  <si>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</si>
  <si>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</si>
  <si>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</si>
  <si>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</si>
  <si>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</si>
  <si>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</si>
  <si>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</si>
  <si>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</si>
  <si>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</si>
  <si>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</si>
  <si>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</si>
  <si>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</si>
  <si>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</si>
  <si>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</si>
  <si>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</si>
  <si>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</si>
  <si>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</si>
  <si>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</si>
  <si>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</si>
  <si>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</si>
  <si>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</si>
  <si>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</si>
  <si>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</si>
  <si>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</si>
  <si>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</si>
  <si>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</si>
  <si>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</si>
  <si>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</si>
  <si>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</si>
  <si>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</si>
  <si>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</si>
  <si>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</si>
  <si>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</si>
  <si>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</si>
  <si>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</si>
  <si>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</si>
  <si>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</si>
  <si>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</si>
  <si>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</si>
  <si>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</si>
  <si>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</si>
  <si>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</si>
  <si>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</si>
  <si>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</si>
  <si>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</si>
  <si>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</si>
  <si>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</si>
  <si>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</si>
  <si>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</si>
  <si>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</si>
  <si>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</si>
  <si>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</si>
  <si>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</si>
  <si>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</si>
  <si>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</si>
  <si>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</si>
  <si>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</si>
  <si>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</si>
  <si>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</si>
  <si>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</si>
  <si>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</si>
  <si>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</si>
  <si>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</si>
  <si>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</si>
  <si>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</si>
  <si>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</si>
  <si>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</si>
  <si>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</si>
  <si>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</si>
  <si>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</si>
  <si>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</si>
  <si>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</si>
  <si>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</si>
  <si>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</si>
  <si>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</si>
  <si>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</si>
  <si>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</si>
  <si>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</si>
  <si>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</si>
  <si>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</si>
  <si>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</si>
  <si>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</si>
  <si>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</si>
  <si>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</si>
  <si>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</si>
  <si>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</si>
  <si>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</si>
  <si>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</si>
  <si>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</si>
  <si>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</si>
  <si>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</si>
  <si>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</si>
  <si>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</si>
  <si>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</si>
  <si>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</si>
  <si>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</si>
  <si>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</si>
  <si>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</si>
  <si>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</si>
  <si>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</si>
  <si>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</si>
  <si>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</si>
  <si>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</si>
  <si>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</si>
  <si>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</si>
  <si>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</si>
  <si>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</si>
  <si>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</si>
  <si>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</si>
  <si>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</si>
  <si>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</si>
  <si>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</si>
  <si>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</si>
  <si>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</si>
  <si>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</si>
  <si>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</si>
  <si>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</si>
  <si>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</si>
  <si>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</si>
  <si>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</si>
  <si>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</si>
  <si>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</si>
  <si>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</si>
  <si>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</si>
  <si>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</si>
  <si>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</si>
  <si>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</si>
  <si>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</si>
  <si>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</si>
  <si>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</si>
  <si>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</si>
  <si>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</si>
  <si>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</si>
  <si>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</si>
  <si>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</si>
  <si>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</si>
  <si>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</si>
  <si>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</si>
  <si>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</si>
  <si>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</si>
  <si>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</si>
  <si>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</si>
  <si>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</si>
  <si>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</si>
  <si>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</si>
  <si>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</si>
  <si>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</si>
  <si>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</si>
  <si>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</si>
  <si>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</si>
  <si>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</si>
  <si>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</si>
  <si>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</si>
  <si>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</si>
  <si>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</si>
  <si>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</si>
  <si>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</si>
  <si>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</si>
  <si>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</si>
  <si>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</si>
  <si>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</si>
  <si>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</si>
  <si>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</si>
  <si>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</si>
  <si>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</si>
  <si>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</si>
  <si>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</si>
  <si>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</si>
  <si>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</si>
  <si>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</si>
  <si>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</si>
  <si>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</si>
  <si>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</si>
  <si>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</si>
  <si>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</si>
  <si>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</si>
  <si>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</si>
  <si>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</si>
  <si>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</si>
  <si>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</si>
  <si>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</si>
  <si>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</si>
  <si>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</si>
  <si>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</si>
  <si>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</si>
  <si>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</si>
  <si>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</si>
  <si>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</si>
  <si>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</si>
  <si>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</si>
  <si>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</si>
  <si>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</si>
  <si>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</si>
  <si>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</si>
  <si>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</si>
  <si>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</si>
  <si>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</si>
  <si>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</si>
  <si>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</si>
  <si>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</si>
  <si>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</si>
  <si>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</si>
  <si>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</si>
  <si>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</si>
  <si>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</si>
  <si>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</si>
  <si>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</si>
  <si>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</si>
  <si>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</si>
  <si>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</si>
  <si>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</si>
  <si>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</si>
  <si>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</si>
  <si>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</si>
  <si>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</si>
  <si>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</si>
  <si>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</si>
  <si>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</si>
  <si>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</si>
  <si>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</si>
  <si>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</si>
  <si>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</si>
  <si>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</si>
  <si>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</si>
  <si>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</si>
  <si>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</si>
  <si>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</si>
  <si>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</si>
  <si>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</si>
  <si>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</si>
  <si>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</si>
  <si>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</si>
  <si>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</si>
  <si>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</si>
  <si>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</si>
  <si>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</si>
  <si>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</si>
  <si>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</si>
  <si>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</si>
  <si>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</si>
  <si>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</si>
  <si>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</si>
  <si>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</si>
  <si>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</si>
  <si>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</si>
  <si>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</si>
  <si>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</si>
  <si>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</si>
  <si>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</si>
  <si>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</si>
  <si>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</si>
  <si>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</si>
  <si>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</si>
  <si>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</si>
  <si>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</si>
  <si>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</si>
  <si>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</si>
  <si>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</si>
  <si>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</si>
  <si>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</si>
  <si>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</si>
  <si>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</si>
  <si>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</si>
  <si>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</si>
  <si>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</si>
  <si>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</si>
  <si>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</si>
  <si>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</si>
  <si>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</si>
  <si>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</si>
  <si>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</si>
  <si>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</si>
  <si>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</si>
  <si>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</si>
  <si>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</si>
  <si>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</si>
  <si>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</si>
  <si>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</si>
  <si>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</si>
  <si>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</si>
  <si>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</si>
  <si>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</si>
  <si>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</si>
  <si>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</si>
  <si>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</si>
  <si>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</si>
  <si>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</si>
  <si>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</si>
  <si>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</si>
  <si>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</si>
  <si>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</si>
  <si>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</si>
  <si>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</si>
  <si>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</si>
  <si>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</si>
  <si>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</si>
  <si>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</si>
  <si>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</si>
  <si>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</si>
  <si>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</si>
  <si>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</si>
  <si>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</si>
  <si>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</si>
  <si>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</si>
  <si>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</si>
  <si>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</si>
  <si>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</si>
  <si>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</si>
  <si>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</si>
  <si>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</si>
  <si>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</si>
  <si>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</si>
  <si>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</si>
  <si>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</si>
  <si>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</si>
  <si>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</si>
  <si>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</si>
  <si>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</si>
  <si>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</si>
  <si>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</si>
  <si>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</si>
  <si>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</si>
  <si>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</si>
  <si>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</si>
  <si>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</si>
  <si>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</si>
  <si>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</si>
  <si>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</si>
  <si>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</si>
  <si>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</si>
  <si>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</si>
  <si>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</si>
  <si>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</si>
  <si>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</si>
  <si>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</si>
  <si>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</si>
  <si>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</si>
  <si>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</si>
  <si>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</si>
  <si>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</si>
  <si>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</si>
  <si>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</si>
  <si>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</si>
  <si>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</si>
  <si>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</si>
  <si>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</si>
  <si>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</si>
  <si>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</si>
  <si>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</si>
  <si>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</si>
  <si>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</si>
  <si>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</si>
  <si>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</si>
  <si>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</si>
  <si>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</si>
  <si>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</si>
  <si>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</si>
  <si>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</si>
  <si>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</si>
  <si>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</si>
  <si>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</si>
  <si>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</si>
  <si>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</si>
  <si>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</si>
  <si>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</si>
  <si>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</si>
  <si>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</si>
  <si>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</si>
  <si>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</si>
  <si>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</si>
  <si>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</si>
  <si>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</si>
  <si>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</si>
  <si>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</si>
  <si>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</si>
  <si>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</si>
  <si>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</si>
  <si>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</si>
  <si>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</si>
  <si>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</si>
  <si>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</si>
  <si>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</si>
  <si>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</si>
  <si>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</si>
  <si>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</si>
  <si>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</si>
  <si>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</si>
  <si>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</si>
  <si>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</si>
  <si>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</si>
  <si>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</si>
  <si>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</si>
  <si>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</si>
  <si>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</si>
  <si>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</si>
  <si>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</si>
  <si>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</si>
  <si>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</si>
  <si>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</si>
  <si>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</si>
  <si>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</si>
  <si>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</si>
  <si>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</si>
  <si>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</si>
  <si>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</si>
  <si>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</si>
  <si>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</si>
  <si>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</si>
  <si>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</si>
  <si>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</si>
  <si>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</si>
  <si>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</si>
  <si>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</si>
  <si>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</si>
  <si>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</si>
  <si>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</si>
  <si>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</si>
  <si>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</si>
  <si>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</si>
  <si>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</si>
  <si>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</si>
  <si>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</si>
  <si>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</si>
  <si>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</si>
  <si>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</si>
  <si>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</si>
  <si>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</si>
  <si>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</si>
  <si>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</si>
  <si>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</si>
  <si>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</si>
  <si>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</si>
  <si>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</si>
  <si>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</si>
  <si>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</si>
  <si>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</si>
  <si>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</si>
  <si>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</si>
  <si>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</si>
  <si>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</si>
  <si>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</si>
  <si>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</si>
  <si>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</si>
  <si>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</si>
  <si>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</si>
  <si>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</si>
  <si>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</si>
  <si>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</si>
  <si>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</si>
  <si>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</si>
  <si>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</si>
  <si>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</si>
  <si>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</si>
  <si>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</si>
  <si>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</si>
  <si>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</si>
  <si>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</si>
  <si>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</si>
  <si>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</si>
  <si>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</si>
  <si>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</si>
  <si>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</si>
  <si>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</si>
  <si>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</si>
  <si>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</si>
  <si>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</si>
  <si>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</si>
  <si>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</si>
  <si>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</si>
  <si>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</si>
  <si>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</si>
  <si>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</si>
  <si>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</si>
  <si>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</si>
  <si>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</si>
  <si>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</si>
  <si>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</si>
  <si>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</si>
  <si>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</si>
  <si>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</si>
  <si>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</si>
  <si>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</si>
  <si>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</si>
  <si>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</si>
  <si>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</si>
  <si>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</si>
  <si>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</si>
  <si>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</si>
  <si>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</si>
  <si>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</si>
  <si>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</si>
  <si>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</si>
  <si>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</si>
  <si>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</si>
  <si>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</si>
  <si>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</si>
  <si>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</si>
  <si>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</si>
  <si>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</si>
  <si>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</si>
  <si>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</si>
  <si>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</si>
  <si>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</si>
  <si>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</si>
  <si>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</si>
  <si>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</si>
  <si>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</si>
  <si>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</si>
  <si>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</si>
  <si>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</si>
  <si>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</si>
  <si>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</si>
  <si>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</si>
  <si>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</si>
  <si>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</si>
  <si>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</si>
  <si>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</si>
  <si>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</si>
  <si>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</si>
  <si>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</si>
  <si>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</si>
  <si>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</si>
  <si>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</si>
  <si>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</si>
  <si>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</si>
  <si>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</si>
  <si>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</si>
  <si>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</si>
  <si>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</si>
  <si>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</si>
  <si>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</si>
  <si>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</si>
  <si>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</si>
  <si>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</si>
  <si>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</si>
  <si>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</si>
  <si>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</si>
  <si>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</si>
  <si>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</si>
  <si>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</si>
  <si>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</si>
  <si>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</si>
  <si>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</si>
  <si>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</si>
  <si>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</si>
  <si>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</si>
  <si>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</si>
  <si>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</si>
  <si>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</si>
  <si>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</si>
  <si>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</si>
  <si>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</si>
  <si>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</si>
  <si>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</si>
  <si>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</si>
  <si>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</si>
  <si>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</si>
  <si>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</si>
  <si>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</si>
  <si>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</si>
  <si>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</si>
  <si>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</si>
  <si>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</si>
  <si>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</si>
  <si>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</si>
  <si>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</si>
  <si>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</si>
  <si>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</si>
  <si>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</si>
  <si>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</si>
  <si>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</si>
  <si>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</si>
  <si>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</si>
  <si>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</si>
  <si>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</si>
  <si>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</si>
  <si>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</si>
  <si>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</si>
  <si>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</si>
  <si>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</si>
  <si>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</si>
  <si>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</si>
  <si>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</si>
  <si>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</si>
  <si>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</si>
  <si>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</si>
  <si>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</si>
  <si>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</si>
  <si>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</si>
  <si>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</si>
  <si>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</si>
  <si>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</si>
  <si>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</si>
  <si>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</si>
  <si>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</si>
  <si>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</si>
  <si>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</si>
  <si>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</si>
  <si>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</si>
  <si>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</si>
  <si>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</si>
  <si>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</si>
  <si>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</si>
  <si>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</si>
  <si>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</si>
  <si>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</si>
  <si>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</si>
  <si>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</si>
  <si>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</si>
  <si>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</si>
  <si>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</si>
  <si>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</si>
  <si>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</si>
  <si>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</si>
  <si>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</si>
  <si>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</si>
  <si>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</si>
  <si>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</si>
  <si>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</si>
  <si>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</si>
  <si>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</si>
  <si>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</si>
  <si>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</si>
  <si>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</si>
  <si>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</si>
  <si>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</si>
  <si>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</si>
  <si>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</si>
  <si>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</si>
  <si>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</si>
  <si>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</si>
  <si>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</si>
  <si>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</si>
  <si>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</si>
  <si>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</si>
  <si>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</si>
  <si>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</si>
  <si>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</si>
  <si>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</si>
  <si>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</si>
  <si>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</si>
  <si>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</si>
  <si>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</si>
  <si>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</si>
  <si>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</si>
  <si>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</si>
  <si>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</si>
  <si>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</si>
  <si>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</si>
  <si>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</si>
  <si>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</si>
  <si>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</si>
  <si>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</si>
  <si>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</si>
  <si>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</si>
  <si>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</si>
  <si>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</si>
  <si>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</si>
  <si>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</si>
  <si>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</si>
  <si>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</si>
  <si>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</si>
  <si>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</si>
  <si>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</si>
  <si>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</si>
  <si>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</si>
  <si>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</si>
  <si>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</si>
  <si>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</si>
  <si>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</si>
  <si>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</si>
  <si>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</si>
  <si>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</si>
  <si>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</si>
  <si>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</si>
  <si>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</si>
  <si>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</si>
  <si>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</si>
  <si>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</si>
  <si>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</si>
  <si>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</si>
  <si>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</si>
  <si>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</si>
  <si>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</si>
  <si>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</si>
  <si>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</si>
  <si>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</si>
  <si>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</si>
  <si>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</si>
  <si>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</si>
  <si>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</si>
  <si>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</si>
  <si>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</si>
  <si>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</si>
  <si>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</si>
  <si>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</si>
  <si>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</si>
  <si>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</si>
  <si>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</si>
  <si>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</si>
  <si>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</si>
  <si>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</si>
  <si>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</si>
  <si>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</si>
  <si>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</si>
  <si>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</si>
  <si>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</si>
  <si>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</si>
  <si>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</si>
  <si>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</si>
  <si>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</si>
  <si>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</si>
  <si>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</si>
  <si>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</si>
  <si>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</si>
  <si>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</si>
  <si>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</si>
  <si>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</si>
  <si>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</si>
  <si>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</si>
  <si>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</si>
  <si>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</si>
  <si>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</si>
  <si>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</si>
  <si>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</si>
  <si>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</si>
  <si>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</si>
  <si>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</si>
  <si>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</si>
  <si>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</si>
  <si>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</si>
  <si>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</si>
  <si>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</si>
  <si>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</si>
  <si>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</si>
  <si>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</si>
  <si>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</si>
  <si>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</si>
  <si>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</si>
  <si>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</si>
  <si>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</si>
  <si>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</si>
  <si>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</si>
  <si>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</si>
  <si>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</si>
  <si>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</si>
  <si>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</si>
  <si>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</si>
  <si>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</si>
  <si>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</si>
  <si>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</si>
  <si>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</si>
  <si>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</si>
  <si>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</si>
  <si>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</si>
  <si>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</si>
  <si>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</si>
  <si>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</si>
  <si>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</si>
  <si>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</si>
  <si>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</si>
  <si>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</si>
  <si>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</si>
  <si>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</si>
  <si>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</si>
  <si>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</si>
  <si>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</si>
  <si>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</si>
  <si>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</si>
  <si>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</si>
  <si>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</si>
  <si>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</si>
  <si>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</si>
  <si>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</si>
  <si>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</si>
  <si>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</si>
  <si>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</si>
  <si>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</si>
  <si>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</si>
  <si>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</si>
  <si>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</si>
  <si>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</si>
  <si>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</si>
  <si>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</si>
  <si>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</si>
  <si>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</si>
  <si>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</si>
  <si>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</si>
  <si>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</si>
  <si>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</si>
  <si>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</si>
  <si>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</si>
  <si>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</si>
  <si>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</si>
  <si>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</si>
  <si>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</si>
  <si>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</si>
  <si>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</si>
  <si>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</si>
  <si>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</si>
  <si>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</si>
  <si>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</si>
  <si>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</si>
  <si>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</si>
  <si>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</si>
  <si>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</si>
  <si>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</si>
  <si>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</si>
  <si>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</si>
  <si>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</si>
  <si>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</si>
  <si>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</si>
  <si>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</si>
  <si>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</si>
  <si>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</si>
  <si>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</si>
  <si>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</si>
  <si>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</si>
  <si>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</si>
  <si>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</si>
  <si>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</si>
  <si>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</si>
  <si>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</si>
  <si>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</si>
  <si>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</si>
  <si>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</si>
  <si>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</si>
  <si>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</si>
  <si>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</si>
  <si>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</si>
  <si>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</si>
  <si>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</si>
  <si>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</si>
  <si>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</si>
  <si>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</si>
  <si>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</si>
  <si>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</si>
  <si>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</si>
  <si>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</si>
  <si>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</si>
  <si>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</si>
  <si>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</si>
  <si>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</si>
  <si>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</si>
  <si>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</si>
  <si>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</si>
  <si>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</si>
  <si>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</si>
  <si>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</si>
  <si>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</si>
  <si>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</si>
  <si>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</si>
  <si>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</si>
  <si>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</si>
  <si>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</si>
  <si>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</si>
  <si>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</si>
  <si>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</si>
  <si>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</si>
  <si>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</si>
  <si>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</si>
  <si>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</si>
  <si>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</si>
  <si>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</si>
  <si>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</si>
  <si>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</si>
  <si>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</si>
  <si>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</si>
  <si>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</si>
  <si>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</si>
  <si>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</si>
  <si>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</si>
  <si>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</si>
  <si>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</si>
  <si>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</si>
  <si>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</si>
  <si>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</si>
  <si>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</si>
  <si>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</si>
  <si>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</si>
  <si>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</si>
  <si>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</si>
  <si>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</si>
  <si>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</si>
  <si>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</si>
  <si>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</si>
  <si>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</si>
  <si>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</si>
  <si>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</si>
  <si>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</si>
  <si>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</si>
  <si>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</si>
  <si>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</si>
  <si>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</si>
  <si>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</si>
  <si>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</si>
  <si>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</si>
  <si>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</si>
  <si>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</si>
  <si>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</si>
  <si>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</si>
  <si>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</si>
  <si>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</si>
  <si>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</si>
  <si>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</si>
  <si>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</si>
  <si>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</si>
  <si>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</si>
  <si>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</si>
  <si>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</si>
  <si>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</si>
  <si>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</si>
  <si>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</si>
  <si>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</si>
  <si>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</si>
  <si>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</si>
  <si>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</si>
  <si>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</si>
  <si>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</si>
  <si>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</si>
  <si>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</si>
  <si>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</si>
  <si>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</si>
  <si>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</si>
  <si>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</si>
  <si>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</si>
  <si>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</si>
  <si>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</si>
  <si>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</si>
  <si>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</si>
  <si>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</si>
  <si>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</si>
  <si>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</si>
  <si>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</si>
  <si>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</si>
  <si>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</si>
  <si>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</si>
  <si>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</si>
  <si>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</si>
  <si>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</si>
  <si>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</si>
  <si>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</si>
  <si>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</si>
  <si>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</si>
  <si>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</si>
  <si>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</si>
  <si>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</si>
  <si>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</si>
  <si>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</si>
  <si>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</si>
  <si>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</si>
  <si>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</si>
  <si>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</si>
  <si>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</si>
  <si>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</si>
  <si>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</si>
  <si>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</si>
  <si>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</si>
  <si>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</si>
  <si>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</si>
  <si>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</si>
  <si>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</si>
  <si>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</si>
  <si>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</si>
  <si>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</si>
  <si>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</si>
  <si>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</si>
  <si>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</si>
  <si>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</si>
  <si>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</si>
  <si>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</si>
  <si>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</si>
  <si>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</si>
  <si>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</si>
  <si>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</si>
  <si>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</si>
  <si>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</si>
  <si>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</si>
  <si>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</si>
  <si>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</si>
  <si>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</si>
  <si>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</si>
  <si>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</si>
  <si>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</si>
  <si>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</si>
  <si>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</si>
  <si>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</si>
  <si>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</si>
  <si>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</si>
  <si>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</si>
  <si>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</si>
  <si>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</si>
  <si>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</si>
  <si>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</si>
  <si>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</si>
  <si>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</si>
  <si>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</si>
  <si>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</si>
  <si>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</si>
  <si>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</si>
  <si>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</si>
  <si>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</si>
  <si>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</si>
  <si>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</si>
  <si>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</si>
  <si>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</si>
  <si>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</si>
  <si>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</si>
  <si>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</si>
  <si>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</si>
  <si>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</si>
  <si>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</si>
  <si>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</si>
  <si>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</si>
  <si>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</si>
  <si>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</si>
  <si>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</si>
  <si>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</si>
  <si>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</si>
  <si>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</si>
  <si>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</si>
  <si>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</si>
  <si>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</si>
  <si>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</si>
  <si>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</si>
  <si>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</si>
  <si>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</si>
  <si>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</si>
  <si>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</si>
  <si>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</si>
  <si>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</si>
  <si>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</si>
  <si>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</si>
  <si>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</si>
  <si>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</si>
  <si>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</si>
  <si>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</si>
  <si>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</si>
  <si>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</si>
  <si>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</si>
  <si>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</si>
  <si>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</si>
  <si>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</si>
  <si>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</si>
  <si>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</si>
  <si>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</si>
  <si>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</si>
  <si>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</si>
  <si>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</si>
  <si>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</si>
  <si>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</si>
  <si>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</si>
  <si>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</si>
  <si>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</si>
  <si>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</si>
  <si>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</si>
  <si>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</si>
  <si>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</si>
  <si>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</si>
  <si>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</si>
  <si>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</si>
  <si>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</si>
  <si>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</si>
  <si>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</si>
  <si>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</si>
  <si>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</si>
  <si>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</si>
  <si>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</si>
  <si>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</si>
  <si>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</si>
  <si>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</si>
  <si>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</si>
  <si>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</si>
  <si>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</si>
  <si>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</si>
  <si>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</si>
  <si>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</si>
  <si>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</si>
  <si>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</si>
  <si>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</si>
  <si>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</si>
  <si>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</si>
  <si>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</si>
  <si>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</si>
  <si>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</si>
  <si>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</si>
  <si>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</si>
  <si>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</si>
  <si>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</si>
  <si>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</si>
  <si>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</si>
  <si>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</si>
  <si>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</si>
  <si>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</si>
  <si>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</si>
  <si>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</si>
  <si>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</si>
  <si>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</si>
  <si>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</si>
  <si>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</si>
  <si>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</si>
  <si>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</si>
  <si>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</si>
  <si>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</si>
  <si>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</si>
  <si>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</si>
  <si>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</si>
  <si>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</si>
  <si>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</si>
  <si>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</si>
  <si>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</si>
  <si>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</si>
  <si>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</si>
  <si>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</si>
  <si>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</si>
  <si>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</si>
  <si>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</si>
  <si>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</si>
  <si>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</si>
  <si>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</si>
  <si>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</si>
  <si>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</si>
  <si>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</si>
  <si>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</si>
  <si>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</si>
  <si>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</si>
  <si>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</si>
  <si>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</si>
  <si>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</si>
  <si>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</si>
  <si>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</si>
  <si>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</si>
  <si>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</si>
  <si>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</si>
  <si>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</si>
  <si>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</si>
  <si>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</si>
  <si>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</si>
  <si>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</si>
  <si>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</si>
  <si>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</si>
  <si>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</si>
  <si>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</si>
  <si>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</si>
  <si>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</si>
  <si>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</si>
  <si>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</si>
  <si>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</si>
  <si>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</si>
  <si>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</si>
  <si>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</si>
  <si>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</si>
  <si>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</si>
  <si>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</si>
  <si>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</si>
  <si>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</si>
  <si>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</si>
  <si>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</si>
  <si>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</si>
  <si>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</si>
  <si>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</si>
  <si>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</si>
  <si>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</si>
  <si>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</si>
  <si>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</si>
  <si>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</si>
  <si>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</si>
  <si>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</si>
  <si>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</si>
  <si>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</si>
  <si>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</si>
  <si>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</si>
  <si>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</si>
  <si>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</si>
  <si>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</si>
  <si>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</si>
  <si>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</si>
  <si>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</si>
  <si>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</si>
  <si>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</si>
  <si>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</si>
  <si>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</si>
  <si>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</si>
  <si>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</si>
  <si>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</si>
  <si>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</si>
  <si>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</si>
  <si>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</si>
  <si>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</si>
  <si>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</si>
  <si>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</si>
  <si>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</si>
  <si>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</si>
  <si>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</si>
  <si>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</si>
  <si>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</si>
  <si>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</si>
  <si>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</si>
  <si>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</si>
  <si>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</si>
  <si>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</si>
  <si>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</si>
  <si>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</si>
  <si>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</si>
  <si>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</si>
  <si>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</si>
  <si>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</si>
  <si>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</si>
  <si>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</si>
  <si>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</si>
  <si>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</si>
  <si>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</si>
  <si>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</si>
  <si>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</si>
  <si>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</si>
  <si>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</si>
  <si>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</si>
  <si>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</si>
  <si>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</si>
  <si>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</si>
  <si>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</si>
  <si>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</si>
  <si>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</si>
  <si>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</si>
  <si>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</si>
  <si>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</si>
  <si>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</si>
  <si>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</si>
  <si>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</si>
  <si>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</si>
  <si>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</si>
  <si>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</si>
  <si>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</si>
  <si>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</si>
  <si>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</si>
  <si>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</si>
  <si>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</si>
  <si>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</si>
  <si>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</si>
  <si>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</si>
  <si>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</si>
  <si>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</si>
  <si>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</si>
  <si>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</si>
  <si>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</si>
  <si>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</si>
  <si>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</si>
  <si>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</si>
  <si>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</si>
  <si>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</si>
  <si>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</si>
  <si>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</si>
  <si>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</si>
  <si>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</si>
  <si>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</si>
  <si>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</si>
  <si>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</si>
  <si>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</si>
  <si>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</si>
  <si>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</si>
  <si>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</si>
  <si>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</si>
  <si>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</si>
  <si>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</si>
  <si>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</si>
  <si>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</si>
  <si>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</si>
  <si>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</si>
  <si>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</si>
  <si>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</si>
  <si>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</si>
  <si>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</si>
  <si>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</si>
  <si>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</si>
  <si>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</si>
  <si>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</si>
  <si>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</si>
  <si>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</si>
  <si>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</si>
  <si>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</si>
  <si>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</si>
  <si>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</si>
  <si>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</si>
  <si>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</si>
  <si>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</si>
  <si>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</si>
  <si>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</si>
  <si>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</si>
  <si>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</si>
  <si>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</si>
  <si>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</si>
  <si>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</si>
  <si>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</si>
  <si>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</si>
  <si>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</si>
  <si>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</si>
  <si>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</si>
  <si>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</si>
  <si>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</si>
  <si>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</si>
  <si>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</si>
  <si>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</si>
  <si>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</si>
  <si>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</si>
  <si>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</si>
  <si>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</si>
  <si>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</si>
  <si>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</si>
  <si>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</si>
  <si>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</si>
  <si>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</si>
  <si>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</si>
  <si>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</si>
  <si>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</si>
  <si>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</si>
  <si>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</si>
  <si>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</si>
  <si>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</si>
  <si>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</si>
  <si>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</si>
  <si>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</si>
  <si>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</si>
  <si>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</si>
  <si>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</si>
  <si>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</si>
  <si>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</si>
  <si>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</si>
  <si>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</si>
  <si>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</si>
  <si>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</si>
  <si>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</si>
  <si>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</si>
  <si>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</si>
  <si>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</si>
  <si>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</si>
  <si>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</si>
  <si>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</si>
  <si>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</si>
  <si>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</si>
  <si>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</si>
  <si>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</si>
  <si>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</si>
  <si>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</si>
  <si>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</si>
  <si>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</si>
  <si>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</si>
  <si>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</si>
  <si>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</si>
  <si>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</si>
  <si>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</si>
  <si>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</si>
  <si>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</si>
  <si>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</si>
  <si>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</si>
  <si>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</si>
  <si>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</si>
  <si>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</si>
  <si>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</si>
  <si>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</si>
  <si>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</si>
  <si>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</si>
  <si>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</si>
  <si>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</si>
  <si>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</si>
  <si>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</si>
  <si>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</si>
  <si>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</si>
  <si>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</si>
  <si>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</si>
  <si>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</si>
  <si>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</si>
  <si>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</si>
  <si>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</si>
  <si>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</si>
  <si>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</si>
  <si>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</si>
  <si>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</si>
  <si>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</si>
  <si>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</si>
  <si>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</si>
  <si>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</si>
  <si>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</si>
  <si>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</si>
  <si>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</si>
  <si>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</si>
  <si>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</si>
  <si>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</si>
  <si>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</si>
  <si>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</si>
  <si>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</si>
  <si>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</si>
  <si>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</si>
  <si>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</si>
  <si>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</si>
  <si>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</si>
  <si>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</si>
  <si>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</si>
  <si>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</si>
  <si>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</si>
  <si>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</si>
  <si>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</si>
  <si>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</si>
  <si>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</si>
  <si>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</si>
  <si>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</si>
  <si>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</si>
  <si>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</si>
  <si>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</si>
  <si>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</si>
  <si>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</si>
  <si>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</si>
  <si>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</si>
  <si>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</si>
  <si>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</si>
  <si>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</si>
  <si>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</si>
  <si>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</si>
  <si>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</si>
  <si>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</si>
  <si>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</si>
  <si>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</si>
  <si>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</si>
  <si>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</si>
  <si>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</si>
  <si>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</si>
  <si>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</si>
  <si>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</si>
  <si>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</si>
  <si>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</si>
  <si>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</si>
  <si>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</si>
  <si>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</si>
  <si>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</si>
  <si>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</si>
  <si>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</si>
  <si>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</si>
  <si>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</si>
  <si>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</si>
  <si>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</si>
  <si>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</si>
  <si>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</si>
  <si>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</si>
  <si>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</si>
  <si>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</si>
  <si>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</si>
  <si>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</si>
  <si>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</si>
  <si>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</si>
  <si>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</si>
  <si>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</si>
  <si>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</si>
  <si>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</si>
  <si>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</si>
  <si>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</si>
  <si>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</si>
  <si>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</si>
  <si>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</si>
  <si>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</si>
  <si>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</si>
  <si>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</si>
  <si>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</si>
  <si>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</si>
  <si>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</si>
  <si>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</si>
  <si>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</si>
  <si>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</si>
  <si>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</si>
  <si>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</si>
  <si>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</si>
  <si>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</si>
  <si>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</si>
  <si>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</si>
  <si>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</si>
  <si>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</si>
  <si>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</si>
  <si>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</si>
  <si>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</si>
  <si>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</si>
  <si>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</si>
  <si>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</si>
  <si>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</si>
  <si>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</si>
  <si>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</si>
  <si>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</si>
  <si>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</si>
  <si>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</si>
  <si>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</si>
  <si>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</si>
  <si>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</si>
  <si>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</si>
  <si>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</si>
  <si>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</si>
  <si>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</si>
  <si>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</si>
  <si>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</si>
  <si>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</si>
  <si>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</si>
  <si>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</si>
  <si>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</si>
  <si>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</si>
  <si>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</si>
  <si>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</si>
  <si>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</si>
  <si>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</si>
  <si>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</si>
  <si>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</si>
  <si>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</si>
  <si>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</si>
  <si>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</si>
  <si>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</si>
  <si>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</si>
  <si>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</si>
  <si>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</si>
  <si>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</si>
  <si>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</si>
  <si>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</si>
  <si>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</si>
  <si>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</si>
  <si>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</si>
  <si>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</si>
  <si>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</si>
  <si>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</si>
  <si>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</si>
  <si>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</si>
  <si>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</si>
  <si>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</si>
  <si>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</si>
  <si>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</si>
  <si>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</si>
  <si>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</si>
  <si>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</si>
  <si>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</si>
  <si>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</si>
  <si>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</si>
  <si>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</si>
  <si>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</si>
  <si>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</si>
  <si>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</si>
  <si>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</si>
  <si>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</si>
  <si>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</si>
  <si>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</si>
  <si>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</si>
  <si>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</si>
  <si>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</si>
  <si>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</si>
  <si>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</si>
  <si>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</si>
  <si>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</si>
  <si>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</si>
  <si>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</si>
  <si>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</si>
  <si>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</si>
  <si>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</si>
  <si>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</si>
  <si>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</si>
  <si>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</si>
  <si>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</si>
  <si>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</si>
  <si>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</si>
  <si>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</si>
  <si>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</si>
  <si>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</si>
  <si>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</si>
  <si>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</si>
  <si>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</si>
  <si>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</si>
  <si>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</si>
  <si>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</si>
  <si>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</si>
  <si>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</si>
  <si>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</si>
  <si>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</si>
  <si>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</si>
  <si>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</si>
  <si>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</si>
  <si>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</si>
  <si>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</si>
  <si>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</si>
  <si>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</si>
  <si>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</si>
  <si>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</si>
  <si>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</si>
  <si>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</si>
  <si>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</si>
  <si>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</si>
  <si>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</si>
  <si>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</si>
  <si>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</si>
  <si>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</si>
  <si>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</si>
  <si>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</si>
  <si>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</si>
  <si>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</si>
  <si>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</si>
  <si>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</si>
  <si>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</si>
  <si>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</si>
  <si>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</si>
  <si>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</si>
  <si>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</si>
  <si>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</si>
  <si>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</si>
  <si>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</si>
  <si>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</si>
  <si>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</si>
  <si>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</si>
  <si>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</si>
  <si>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</si>
  <si>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</si>
  <si>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</si>
  <si>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</si>
  <si>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</si>
  <si>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</si>
  <si>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</si>
  <si>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</si>
  <si>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</si>
  <si>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</si>
  <si>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</si>
  <si>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</si>
  <si>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</si>
  <si>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</si>
  <si>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</si>
  <si>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</si>
  <si>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</si>
  <si>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</si>
  <si>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</si>
  <si>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</si>
  <si>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</si>
  <si>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</si>
  <si>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</si>
  <si>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</si>
  <si>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</si>
  <si>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</si>
  <si>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</si>
  <si>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</si>
  <si>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</si>
  <si>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</si>
  <si>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</si>
  <si>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</si>
  <si>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</si>
  <si>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</si>
  <si>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</si>
  <si>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</si>
  <si>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</si>
  <si>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</si>
  <si>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</si>
  <si>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</si>
  <si>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</si>
  <si>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</si>
  <si>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</si>
  <si>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</si>
  <si>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</si>
  <si>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</si>
  <si>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</si>
  <si>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</si>
  <si>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</si>
  <si>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</si>
  <si>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</si>
  <si>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</si>
  <si>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</si>
  <si>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</si>
  <si>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</si>
  <si>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</si>
  <si>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</si>
  <si>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</si>
  <si>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</si>
  <si>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</si>
  <si>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</si>
  <si>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</si>
  <si>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</si>
  <si>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</si>
  <si>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</si>
  <si>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</si>
  <si>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</si>
  <si>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</si>
  <si>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</si>
  <si>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</si>
  <si>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</si>
  <si>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</si>
  <si>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</si>
  <si>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</si>
  <si>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</si>
  <si>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</si>
  <si>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</si>
  <si>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</si>
  <si>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</si>
  <si>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</si>
  <si>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</si>
  <si>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</si>
  <si>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</si>
  <si>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</si>
  <si>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</si>
  <si>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</si>
  <si>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</si>
  <si>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</si>
  <si>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</si>
  <si>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</si>
  <si>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</si>
  <si>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</si>
  <si>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</si>
  <si>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</si>
  <si>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</si>
  <si>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</si>
  <si>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</si>
  <si>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</si>
  <si>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</si>
  <si>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</si>
  <si>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</si>
  <si>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</si>
  <si>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</si>
  <si>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</si>
  <si>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</si>
  <si>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</si>
  <si>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</si>
  <si>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</si>
  <si>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</si>
  <si>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</si>
  <si>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</si>
  <si>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</si>
  <si>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</si>
  <si>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</si>
  <si>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</si>
  <si>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</si>
  <si>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</si>
  <si>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</si>
  <si>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</si>
  <si>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</si>
  <si>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</si>
  <si>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</si>
  <si>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</si>
  <si>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</si>
  <si>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</si>
  <si>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</si>
  <si>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</si>
  <si>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</si>
  <si>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</si>
  <si>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</si>
  <si>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</si>
  <si>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</si>
  <si>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</si>
  <si>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</si>
  <si>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</si>
  <si>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</si>
  <si>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</si>
  <si>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</si>
  <si>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</si>
  <si>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</si>
  <si>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</si>
  <si>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</si>
  <si>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</si>
  <si>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</si>
  <si>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</si>
  <si>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</si>
  <si>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</si>
  <si>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</si>
  <si>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</si>
  <si>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</si>
  <si>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</si>
  <si>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</si>
  <si>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</si>
  <si>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</si>
  <si>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</si>
  <si>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</si>
  <si>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</si>
  <si>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</si>
  <si>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</si>
  <si>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</si>
  <si>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</si>
  <si>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</si>
  <si>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</si>
  <si>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</si>
  <si>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</si>
  <si>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</si>
  <si>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</si>
  <si>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</si>
  <si>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</si>
  <si>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</si>
  <si>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</si>
  <si>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</si>
  <si>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</si>
  <si>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</si>
  <si>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</si>
  <si>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</si>
  <si>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</si>
  <si>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</si>
  <si>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</si>
  <si>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</si>
  <si>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</si>
  <si>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</si>
  <si>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</si>
  <si>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</si>
  <si>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</si>
  <si>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</si>
  <si>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</si>
  <si>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</si>
  <si>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</si>
  <si>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</si>
  <si>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</si>
  <si>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</si>
  <si>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</si>
  <si>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</si>
  <si>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</si>
  <si>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</si>
  <si>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</si>
  <si>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</si>
  <si>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</si>
  <si>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</si>
  <si>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</si>
  <si>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</si>
  <si>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</si>
  <si>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</si>
  <si>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</si>
  <si>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</si>
  <si>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</si>
  <si>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</si>
  <si>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</si>
  <si>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</si>
  <si>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</si>
  <si>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</si>
  <si>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</si>
  <si>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</si>
  <si>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</si>
  <si>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</si>
  <si>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</si>
  <si>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</si>
  <si>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</si>
  <si>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</si>
  <si>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</si>
  <si>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</si>
  <si>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</si>
  <si>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</si>
  <si>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</si>
  <si>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</si>
  <si>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</si>
  <si>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</si>
  <si>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</si>
  <si>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</si>
  <si>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</si>
  <si>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</si>
  <si>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</si>
  <si>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</si>
  <si>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</si>
  <si>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</si>
  <si>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</si>
  <si>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</si>
  <si>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</si>
  <si>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</si>
  <si>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</si>
  <si>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</si>
  <si>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</si>
  <si>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</si>
  <si>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</si>
  <si>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</si>
  <si>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</si>
  <si>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</si>
  <si>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</si>
  <si>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</si>
  <si>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</si>
  <si>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</si>
  <si>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</si>
  <si>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</si>
  <si>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</si>
  <si>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</si>
  <si>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</si>
  <si>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</si>
  <si>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</si>
  <si>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</si>
  <si>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</si>
  <si>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</si>
  <si>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</si>
  <si>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</si>
  <si>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</si>
  <si>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</si>
  <si>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</si>
  <si>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</si>
  <si>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</si>
  <si>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</si>
  <si>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</si>
  <si>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</si>
  <si>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</si>
  <si>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</si>
  <si>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</si>
  <si>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</si>
  <si>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</si>
  <si>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</si>
  <si>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</si>
  <si>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</si>
  <si>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</si>
  <si>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</si>
  <si>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</si>
  <si>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</si>
  <si>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</si>
  <si>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</si>
  <si>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</si>
  <si>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</si>
  <si>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</si>
  <si>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</si>
  <si>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</si>
  <si>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</si>
  <si>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</si>
  <si>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</si>
  <si>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</si>
  <si>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</si>
  <si>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</si>
  <si>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</si>
  <si>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</si>
  <si>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</si>
  <si>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</si>
  <si>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</si>
  <si>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</si>
  <si>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</si>
  <si>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</si>
  <si>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</si>
  <si>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</si>
  <si>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</si>
  <si>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</si>
  <si>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</si>
  <si>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</si>
  <si>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</si>
  <si>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</si>
  <si>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</si>
  <si>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</si>
  <si>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</si>
  <si>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</si>
  <si>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</si>
  <si>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</si>
  <si>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</si>
  <si>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</si>
  <si>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</si>
  <si>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</si>
  <si>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</si>
  <si>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</si>
  <si>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</si>
  <si>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</si>
  <si>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</si>
  <si>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</si>
  <si>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</si>
  <si>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</si>
  <si>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</si>
  <si>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</si>
  <si>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</si>
  <si>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</si>
  <si>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</si>
  <si>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</si>
  <si>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</si>
  <si>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</si>
  <si>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</si>
  <si>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</si>
  <si>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</si>
  <si>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</si>
  <si>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</si>
  <si>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</si>
  <si>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</si>
  <si>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</si>
  <si>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</si>
  <si>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</si>
  <si>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</si>
  <si>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</si>
  <si>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</si>
  <si>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</si>
  <si>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</si>
  <si>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</si>
  <si>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</si>
  <si>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</si>
  <si>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</si>
  <si>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</si>
  <si>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</si>
  <si>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</si>
  <si>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</si>
  <si>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</si>
  <si>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</si>
  <si>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</si>
  <si>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</si>
  <si>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</si>
  <si>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</si>
  <si>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</si>
  <si>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</si>
  <si>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</si>
  <si>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</si>
  <si>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</si>
  <si>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</si>
  <si>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</si>
  <si>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</si>
  <si>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</si>
  <si>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</si>
  <si>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</si>
  <si>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</si>
  <si>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</si>
  <si>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</si>
  <si>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</si>
  <si>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</si>
  <si>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</si>
  <si>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</si>
  <si>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</si>
  <si>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</si>
  <si>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</si>
  <si>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</si>
  <si>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</si>
  <si>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</si>
  <si>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</si>
  <si>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</si>
  <si>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</si>
  <si>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</si>
  <si>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</si>
  <si>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</si>
  <si>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</si>
  <si>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</si>
  <si>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</si>
  <si>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</si>
  <si>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</si>
  <si>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</si>
  <si>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</si>
  <si>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</si>
  <si>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</si>
  <si>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</si>
  <si>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</si>
  <si>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</si>
  <si>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</si>
  <si>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</si>
  <si>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</si>
  <si>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</si>
  <si>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</si>
  <si>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</si>
  <si>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</si>
  <si>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</si>
  <si>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</si>
  <si>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</si>
  <si>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</si>
  <si>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</si>
  <si>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</si>
  <si>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</si>
  <si>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</si>
  <si>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</si>
  <si>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</si>
  <si>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</si>
  <si>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</si>
  <si>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</si>
  <si>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</si>
  <si>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</si>
  <si>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</si>
  <si>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</si>
  <si>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</si>
  <si>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</si>
  <si>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</si>
  <si>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</si>
  <si>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</si>
  <si>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</si>
  <si>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</si>
  <si>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</si>
  <si>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</si>
  <si>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</si>
  <si>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</si>
  <si>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</si>
  <si>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</si>
  <si>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</si>
  <si>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</si>
  <si>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</si>
  <si>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</si>
  <si>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</si>
  <si>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</si>
  <si>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</si>
  <si>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</si>
  <si>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</si>
  <si>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</si>
  <si>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</si>
  <si>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</si>
  <si>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</si>
  <si>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</si>
  <si>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</si>
  <si>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</si>
  <si>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</si>
  <si>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</si>
  <si>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</si>
  <si>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</si>
  <si>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</si>
  <si>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</si>
  <si>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</si>
  <si>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</si>
  <si>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</si>
  <si>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</si>
  <si>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</si>
  <si>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</si>
  <si>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</si>
  <si>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</si>
  <si>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</si>
  <si>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</si>
  <si>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</si>
  <si>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</si>
  <si>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</si>
  <si>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</si>
  <si>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</si>
  <si>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</si>
  <si>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</si>
  <si>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</si>
  <si>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</si>
  <si>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</si>
  <si>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</si>
  <si>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</si>
  <si>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</si>
  <si>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</si>
  <si>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</si>
  <si>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</si>
  <si>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</si>
  <si>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</si>
  <si>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</si>
  <si>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</si>
  <si>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</si>
  <si>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</si>
  <si>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</si>
  <si>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</si>
  <si>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</si>
  <si>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</si>
  <si>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</si>
  <si>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</si>
  <si>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</si>
  <si>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</si>
  <si>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</si>
  <si>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</si>
  <si>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</si>
  <si>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</si>
  <si>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</si>
  <si>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</si>
  <si>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</si>
  <si>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</si>
  <si>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</si>
  <si>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</si>
  <si>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</si>
  <si>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</si>
  <si>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</si>
  <si>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</si>
  <si>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</si>
  <si>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</si>
  <si>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</si>
  <si>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</si>
  <si>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</si>
  <si>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</si>
  <si>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</si>
  <si>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</si>
  <si>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</si>
  <si>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</si>
  <si>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</si>
  <si>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</si>
  <si>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</si>
  <si>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</si>
  <si>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</si>
  <si>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</si>
  <si>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</si>
  <si>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</si>
  <si>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</si>
  <si>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</si>
  <si>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</si>
  <si>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</si>
  <si>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</si>
  <si>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</si>
  <si>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</si>
  <si>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</si>
  <si>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</si>
  <si>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</si>
  <si>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</si>
  <si>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</si>
  <si>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</si>
  <si>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</si>
  <si>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</si>
  <si>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</si>
  <si>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</si>
  <si>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</si>
  <si>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</si>
  <si>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</si>
  <si>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</si>
  <si>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</si>
  <si>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</si>
  <si>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</si>
  <si>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</si>
  <si>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</si>
  <si>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</si>
  <si>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</si>
  <si>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</si>
  <si>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</si>
  <si>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</si>
  <si>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</si>
  <si>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</si>
  <si>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</si>
  <si>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</si>
  <si>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</si>
  <si>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</si>
  <si>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</si>
  <si>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</si>
  <si>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</si>
  <si>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</si>
  <si>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</si>
  <si>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</si>
  <si>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</si>
  <si>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</si>
  <si>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</si>
  <si>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</si>
  <si>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</si>
  <si>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</si>
  <si>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</si>
  <si>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</si>
  <si>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</si>
  <si>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</si>
  <si>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</si>
  <si>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</si>
  <si>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</si>
  <si>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</si>
  <si>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</si>
  <si>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</si>
  <si>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</si>
  <si>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</si>
  <si>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</si>
  <si>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</si>
  <si>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</si>
  <si>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</si>
  <si>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</si>
  <si>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</si>
  <si>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</si>
  <si>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</si>
  <si>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</si>
  <si>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</si>
  <si>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</si>
  <si>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</si>
  <si>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</si>
  <si>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</si>
  <si>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</si>
  <si>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</si>
  <si>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</si>
  <si>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</si>
  <si>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</si>
  <si>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</si>
  <si>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</si>
  <si>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</si>
  <si>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</si>
  <si>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</si>
  <si>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</si>
  <si>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</si>
  <si>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</si>
  <si>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</si>
  <si>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</si>
  <si>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</si>
  <si>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</si>
  <si>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</si>
  <si>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</si>
  <si>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</si>
  <si>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</si>
  <si>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</si>
  <si>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</si>
  <si>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</si>
  <si>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</si>
  <si>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</si>
  <si>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</si>
  <si>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</si>
  <si>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</si>
  <si>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</si>
  <si>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</si>
  <si>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</si>
  <si>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</si>
  <si>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</si>
  <si>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</si>
  <si>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</si>
  <si>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</si>
  <si>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</si>
  <si>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</si>
  <si>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</si>
  <si>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</si>
  <si>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</si>
  <si>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</si>
  <si>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</si>
  <si>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</si>
  <si>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</si>
  <si>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</si>
  <si>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</si>
  <si>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</si>
  <si>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</si>
  <si>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</si>
  <si>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</si>
  <si>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</si>
  <si>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</si>
  <si>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</si>
  <si>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</si>
  <si>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</si>
  <si>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</si>
  <si>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</si>
  <si>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</si>
  <si>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</si>
  <si>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</si>
  <si>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</si>
  <si>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</si>
  <si>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</si>
  <si>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</si>
  <si>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</si>
  <si>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</si>
  <si>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</si>
  <si>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</si>
  <si>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</si>
  <si>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</si>
  <si>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</si>
  <si>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</si>
  <si>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</si>
  <si>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</si>
  <si>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</si>
  <si>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</si>
  <si>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</si>
  <si>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</si>
  <si>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</si>
  <si>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</si>
  <si>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</si>
  <si>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</si>
  <si>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</si>
  <si>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</si>
  <si>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</si>
  <si>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</si>
  <si>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</si>
  <si>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</si>
  <si>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</si>
  <si>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</si>
  <si>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</si>
  <si>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</si>
  <si>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</si>
  <si>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</si>
  <si>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</si>
  <si>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</si>
  <si>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</si>
  <si>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</si>
  <si>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</si>
  <si>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</si>
  <si>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</si>
  <si>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</si>
  <si>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</si>
  <si>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</si>
  <si>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</si>
  <si>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</si>
  <si>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</si>
  <si>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</si>
  <si>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</si>
  <si>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</si>
  <si>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</si>
  <si>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</si>
  <si>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</si>
  <si>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</si>
  <si>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</si>
  <si>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</si>
  <si>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</si>
  <si>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</si>
  <si>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</si>
  <si>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</si>
  <si>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</si>
  <si>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</si>
  <si>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</si>
  <si>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</si>
  <si>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</si>
  <si>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</si>
  <si>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</si>
  <si>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</si>
  <si>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</si>
  <si>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</si>
  <si>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</si>
  <si>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</si>
  <si>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</si>
  <si>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</si>
  <si>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</si>
  <si>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</si>
  <si>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</si>
  <si>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</si>
  <si>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</si>
  <si>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</si>
  <si>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</si>
  <si>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</si>
  <si>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</si>
  <si>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</si>
  <si>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</si>
  <si>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</si>
  <si>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</si>
  <si>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</si>
  <si>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</si>
  <si>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</si>
  <si>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</si>
  <si>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</si>
  <si>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</si>
  <si>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</si>
  <si>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</si>
  <si>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</si>
  <si>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</si>
  <si>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</si>
  <si>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</si>
  <si>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</si>
  <si>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</si>
  <si>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</si>
  <si>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</si>
  <si>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</si>
  <si>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</si>
  <si>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</si>
  <si>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</si>
  <si>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</si>
  <si>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</si>
  <si>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</si>
  <si>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</si>
  <si>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</si>
  <si>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</si>
  <si>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</si>
  <si>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</si>
  <si>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</si>
  <si>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</si>
  <si>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</si>
  <si>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</si>
  <si>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</si>
  <si>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</si>
  <si>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</si>
  <si>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</si>
  <si>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</si>
  <si>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</si>
  <si>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</si>
  <si>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</si>
  <si>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</si>
  <si>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</si>
  <si>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</si>
  <si>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</si>
  <si>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</si>
  <si>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</si>
  <si>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</si>
  <si>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</si>
  <si>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</si>
  <si>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</si>
  <si>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</si>
  <si>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</si>
  <si>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</si>
  <si>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</si>
  <si>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</si>
  <si>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</si>
  <si>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</si>
  <si>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</si>
  <si>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</si>
  <si>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</si>
  <si>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</si>
  <si>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</si>
  <si>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</si>
  <si>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</si>
  <si>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</si>
  <si>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</si>
  <si>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</si>
  <si>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</si>
  <si>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</si>
  <si>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</si>
  <si>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</si>
  <si>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</si>
  <si>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</si>
  <si>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</si>
  <si>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</si>
  <si>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</si>
  <si>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</si>
  <si>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</si>
  <si>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</si>
  <si>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</si>
  <si>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</si>
  <si>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</si>
  <si>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</si>
  <si>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</si>
  <si>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</si>
  <si>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</si>
  <si>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</si>
  <si>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</si>
  <si>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</si>
  <si>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</si>
  <si>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</si>
  <si>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</si>
  <si>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</si>
  <si>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</si>
  <si>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</si>
  <si>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</si>
  <si>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</si>
  <si>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</si>
  <si>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</si>
  <si>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</si>
  <si>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</si>
  <si>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</si>
  <si>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</si>
  <si>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</si>
  <si>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</si>
  <si>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</si>
  <si>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</si>
  <si>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</si>
  <si>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</si>
  <si>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</si>
  <si>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</si>
  <si>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</si>
  <si>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</si>
  <si>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</si>
  <si>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</si>
  <si>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</si>
  <si>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</si>
  <si>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</si>
  <si>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</si>
  <si>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</si>
  <si>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</si>
  <si>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</si>
  <si>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</si>
  <si>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</si>
  <si>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</si>
  <si>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</si>
  <si>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</si>
  <si>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</si>
  <si>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</si>
  <si>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</si>
  <si>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</si>
  <si>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</si>
  <si>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</si>
  <si>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</si>
  <si>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</si>
  <si>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</si>
  <si>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</si>
  <si>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</si>
  <si>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</si>
  <si>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</si>
  <si>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</si>
  <si>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</si>
  <si>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</si>
  <si>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</si>
  <si>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</si>
  <si>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</si>
  <si>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</si>
  <si>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</si>
  <si>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</si>
  <si>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</si>
  <si>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</si>
  <si>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</si>
  <si>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</si>
  <si>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</si>
  <si>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</si>
  <si>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</si>
  <si>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</si>
  <si>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</si>
  <si>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</si>
  <si>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</si>
  <si>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</si>
  <si>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</si>
  <si>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</si>
  <si>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</si>
  <si>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</si>
  <si>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</si>
  <si>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</si>
  <si>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</si>
  <si>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</si>
  <si>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</si>
  <si>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</si>
  <si>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</si>
  <si>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</si>
  <si>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</si>
  <si>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</si>
  <si>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</si>
  <si>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</si>
  <si>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</si>
  <si>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</si>
  <si>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</si>
  <si>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</si>
  <si>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</si>
  <si>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</si>
  <si>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</si>
  <si>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</si>
  <si>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</si>
  <si>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</si>
  <si>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</si>
  <si>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</si>
  <si>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</si>
  <si>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</si>
  <si>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</si>
  <si>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</si>
  <si>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</si>
  <si>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</si>
  <si>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</si>
  <si>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</si>
  <si>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</si>
  <si>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</si>
  <si>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</si>
  <si>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</si>
  <si>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</si>
  <si>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</si>
  <si>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</si>
  <si>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</si>
  <si>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</si>
  <si>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</si>
  <si>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</si>
  <si>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</si>
  <si>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</si>
  <si>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</si>
  <si>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</si>
  <si>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</si>
  <si>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</si>
  <si>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</si>
  <si>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</si>
  <si>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</si>
  <si>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</si>
  <si>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</si>
  <si>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</si>
  <si>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</si>
  <si>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</si>
  <si>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</si>
  <si>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</si>
  <si>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</si>
  <si>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</si>
  <si>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</si>
  <si>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</si>
  <si>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</si>
  <si>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</si>
  <si>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</si>
  <si>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</si>
  <si>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</si>
  <si>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</si>
  <si>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</si>
  <si>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</si>
  <si>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</si>
  <si>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</si>
  <si>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</si>
  <si>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</si>
  <si>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</si>
  <si>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</si>
  <si>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</si>
  <si>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</si>
  <si>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</si>
  <si>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</si>
  <si>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</si>
  <si>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</si>
  <si>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</si>
  <si>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</si>
  <si>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</si>
  <si>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</si>
  <si>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</si>
  <si>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</si>
  <si>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</si>
  <si>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</si>
  <si>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</si>
  <si>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</si>
  <si>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</si>
  <si>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</si>
  <si>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</si>
  <si>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</si>
  <si>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</si>
  <si>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</si>
  <si>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</si>
  <si>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</si>
  <si>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</si>
  <si>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</si>
  <si>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</si>
  <si>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</si>
  <si>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</si>
  <si>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</si>
  <si>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</si>
  <si>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</si>
  <si>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</si>
  <si>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</si>
  <si>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</si>
  <si>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</si>
  <si>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</si>
  <si>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</si>
  <si>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</si>
  <si>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</si>
  <si>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</si>
  <si>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</si>
  <si>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</si>
  <si>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</si>
  <si>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</si>
  <si>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</si>
  <si>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</si>
  <si>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</si>
  <si>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</si>
  <si>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</si>
  <si>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</si>
  <si>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</si>
  <si>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</si>
  <si>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</si>
  <si>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</si>
  <si>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</si>
  <si>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</si>
  <si>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</si>
  <si>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</si>
  <si>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</si>
  <si>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</si>
  <si>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</si>
  <si>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</si>
  <si>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</si>
  <si>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</si>
  <si>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</si>
  <si>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</si>
  <si>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</si>
  <si>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</si>
  <si>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</si>
  <si>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</si>
  <si>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</si>
  <si>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</si>
  <si>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</si>
  <si>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</si>
  <si>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</si>
  <si>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</si>
  <si>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</si>
  <si>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</si>
  <si>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</si>
  <si>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</si>
  <si>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</si>
  <si>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</si>
  <si>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</si>
  <si>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</si>
  <si>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</si>
  <si>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</si>
  <si>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</si>
  <si>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</si>
  <si>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</si>
  <si>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</si>
  <si>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</si>
  <si>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</si>
  <si>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</si>
  <si>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</si>
  <si>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</si>
  <si>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</si>
  <si>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</si>
  <si>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</si>
  <si>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</si>
  <si>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</si>
  <si>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</si>
  <si>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</si>
  <si>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</si>
  <si>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</si>
  <si>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</si>
  <si>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</si>
  <si>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</si>
  <si>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</si>
  <si>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</si>
  <si>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</si>
  <si>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</si>
  <si>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</si>
  <si>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</si>
  <si>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</si>
  <si>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</si>
  <si>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</si>
  <si>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</si>
  <si>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</si>
  <si>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</si>
  <si>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</si>
  <si>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</si>
  <si>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</si>
  <si>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</si>
  <si>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</si>
  <si>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</si>
  <si>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</si>
  <si>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</si>
  <si>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</si>
  <si>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</si>
  <si>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</si>
  <si>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</si>
  <si>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</si>
  <si>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</si>
  <si>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</si>
  <si>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</si>
  <si>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</si>
  <si>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</si>
  <si>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</si>
  <si>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</si>
  <si>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</si>
  <si>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</si>
  <si>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</si>
  <si>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</si>
  <si>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</si>
  <si>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</si>
  <si>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</si>
  <si>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</si>
  <si>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</si>
  <si>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</si>
  <si>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</si>
  <si>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</si>
  <si>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</si>
  <si>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</si>
  <si>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</si>
  <si>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</si>
  <si>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</si>
  <si>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</si>
  <si>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</si>
  <si>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</si>
  <si>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</si>
  <si>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</si>
  <si>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</si>
  <si>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</si>
  <si>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</si>
  <si>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</si>
  <si>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</si>
  <si>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</si>
  <si>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</si>
  <si>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</si>
  <si>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</si>
  <si>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</si>
  <si>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</si>
  <si>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</si>
  <si>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</si>
  <si>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</si>
  <si>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</si>
  <si>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</si>
  <si>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</si>
  <si>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</si>
  <si>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</si>
  <si>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</si>
  <si>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</si>
  <si>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</si>
  <si>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</si>
  <si>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</si>
  <si>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</si>
  <si>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</si>
  <si>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</si>
  <si>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</si>
  <si>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</si>
  <si>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</si>
  <si>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</si>
  <si>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</si>
  <si>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</si>
  <si>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</si>
  <si>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</si>
  <si>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</si>
  <si>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</si>
  <si>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</si>
  <si>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</si>
  <si>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</si>
  <si>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</si>
  <si>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</si>
  <si>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</si>
  <si>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</si>
  <si>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</si>
  <si>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</si>
  <si>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</si>
  <si>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</si>
  <si>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</si>
  <si>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</si>
  <si>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</si>
  <si>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</si>
  <si>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</si>
  <si>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</si>
  <si>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</si>
  <si>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</si>
  <si>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</si>
  <si>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</si>
  <si>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</si>
  <si>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</si>
  <si>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</si>
  <si>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</si>
  <si>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</si>
  <si>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</si>
  <si>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</si>
  <si>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</si>
  <si>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</si>
  <si>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</si>
  <si>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</si>
  <si>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</si>
  <si>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</si>
  <si>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</si>
  <si>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</si>
  <si>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</si>
  <si>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</si>
  <si>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</si>
  <si>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</si>
  <si>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</si>
  <si>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</si>
  <si>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</si>
  <si>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</si>
  <si>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</si>
  <si>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</si>
  <si>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</si>
  <si>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</si>
  <si>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</si>
  <si>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</si>
  <si>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</si>
  <si>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</si>
  <si>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</si>
  <si>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</si>
  <si>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</si>
  <si>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</si>
  <si>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</si>
  <si>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</si>
  <si>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</si>
  <si>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</si>
  <si>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</si>
  <si>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</si>
  <si>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</si>
  <si>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</si>
  <si>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</si>
  <si>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</si>
  <si>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</si>
  <si>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</si>
  <si>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</si>
  <si>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</si>
  <si>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</si>
  <si>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</si>
  <si>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</si>
  <si>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</si>
  <si>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</si>
  <si>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</si>
  <si>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</si>
  <si>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</si>
  <si>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</si>
  <si>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</si>
  <si>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</si>
  <si>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</si>
  <si>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</si>
  <si>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</si>
  <si>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</si>
  <si>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</si>
  <si>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</si>
  <si>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</si>
  <si>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</si>
  <si>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</si>
  <si>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</si>
  <si>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</si>
  <si>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</si>
  <si>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</si>
  <si>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</si>
  <si>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</si>
  <si>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</si>
  <si>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</si>
  <si>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</si>
  <si>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</si>
  <si>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</si>
  <si>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</si>
  <si>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</si>
  <si>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</si>
  <si>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</si>
  <si>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</si>
  <si>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</si>
  <si>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</si>
  <si>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</si>
  <si>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</si>
  <si>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</si>
  <si>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</si>
  <si>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</si>
  <si>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</si>
  <si>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</si>
  <si>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</si>
  <si>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</si>
  <si>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</si>
  <si>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</si>
  <si>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</si>
  <si>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</si>
  <si>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</si>
  <si>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</si>
  <si>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</si>
  <si>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</si>
  <si>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</si>
  <si>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</si>
  <si>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</si>
  <si>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</si>
  <si>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</si>
  <si>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</si>
  <si>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</si>
  <si>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</si>
  <si>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</si>
  <si>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</si>
  <si>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</si>
  <si>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</si>
  <si>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</si>
  <si>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</si>
  <si>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</si>
  <si>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</si>
  <si>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</si>
  <si>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</si>
  <si>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</si>
  <si>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</si>
  <si>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</si>
  <si>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</si>
  <si>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</si>
  <si>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</si>
  <si>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</si>
  <si>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</si>
  <si>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</si>
  <si>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</si>
  <si>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</si>
  <si>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</si>
  <si>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</si>
  <si>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</si>
  <si>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</si>
  <si>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</si>
  <si>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</si>
  <si>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</si>
  <si>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</si>
  <si>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</si>
  <si>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</si>
  <si>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</si>
  <si>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</si>
  <si>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</si>
  <si>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</si>
  <si>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</si>
  <si>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</si>
  <si>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</si>
  <si>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</si>
  <si>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</si>
  <si>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</si>
  <si>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</si>
  <si>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</si>
  <si>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</si>
  <si>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</si>
  <si>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</si>
  <si>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</si>
  <si>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</si>
  <si>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</si>
  <si>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</si>
  <si>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</si>
  <si>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</si>
  <si>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</si>
  <si>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</si>
  <si>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</si>
  <si>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</si>
  <si>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</si>
  <si>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</si>
  <si>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</si>
  <si>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</si>
  <si>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</si>
  <si>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</si>
  <si>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</si>
  <si>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</si>
  <si>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</si>
  <si>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</si>
  <si>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</si>
  <si>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</si>
  <si>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</si>
  <si>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</si>
  <si>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</si>
  <si>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</si>
  <si>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</si>
  <si>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</si>
  <si>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</si>
  <si>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</si>
  <si>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</si>
  <si>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</si>
  <si>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</si>
  <si>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</si>
  <si>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</si>
  <si>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</si>
  <si>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</si>
  <si>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</si>
  <si>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</si>
  <si>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</si>
  <si>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</si>
  <si>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</si>
  <si>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</si>
  <si>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</si>
  <si>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</si>
  <si>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</si>
  <si>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</si>
  <si>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</si>
  <si>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</si>
  <si>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</si>
  <si>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</si>
  <si>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</si>
  <si>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</si>
  <si>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</si>
  <si>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</si>
  <si>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</si>
  <si>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</si>
  <si>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</si>
  <si>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</si>
  <si>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</si>
  <si>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</si>
  <si>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</si>
  <si>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</si>
  <si>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</si>
  <si>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</si>
  <si>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</si>
  <si>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</si>
  <si>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</si>
  <si>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</si>
  <si>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</si>
  <si>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</si>
  <si>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</si>
  <si>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</si>
  <si>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</si>
  <si>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</si>
  <si>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</si>
  <si>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</si>
  <si>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</si>
  <si>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</si>
  <si>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</si>
  <si>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</si>
  <si>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</si>
  <si>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</si>
  <si>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</si>
  <si>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</si>
  <si>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</si>
  <si>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</si>
  <si>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</si>
  <si>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</si>
  <si>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</si>
  <si>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</si>
  <si>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</si>
  <si>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</si>
  <si>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</si>
  <si>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</si>
  <si>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</si>
  <si>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</si>
  <si>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</si>
  <si>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</si>
  <si>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</si>
  <si>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</si>
  <si>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</si>
  <si>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</si>
  <si>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</si>
  <si>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</si>
  <si>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</si>
  <si>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</si>
  <si>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</si>
  <si>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</si>
  <si>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</si>
  <si>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</si>
  <si>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</si>
  <si>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</si>
  <si>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</si>
  <si>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</si>
  <si>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</si>
  <si>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</si>
  <si>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</si>
  <si>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</si>
  <si>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</si>
  <si>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</si>
  <si>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</si>
  <si>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</si>
  <si>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</si>
  <si>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</si>
  <si>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</si>
  <si>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</si>
  <si>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</si>
  <si>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</si>
  <si>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</si>
  <si>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</si>
  <si>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</si>
  <si>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</si>
  <si>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</si>
  <si>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</si>
  <si>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</si>
  <si>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</si>
  <si>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</si>
  <si>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</si>
  <si>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</si>
  <si>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</si>
  <si>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</si>
  <si>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</si>
  <si>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</si>
  <si>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</si>
  <si>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</si>
  <si>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</si>
  <si>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</si>
  <si>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</si>
  <si>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</si>
  <si>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</si>
  <si>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</si>
  <si>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</si>
  <si>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</si>
  <si>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</si>
  <si>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</si>
  <si>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</si>
  <si>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</si>
  <si>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</si>
  <si>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</si>
  <si>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</si>
  <si>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</si>
  <si>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</si>
  <si>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</si>
  <si>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</si>
  <si>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</si>
  <si>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</si>
  <si>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</si>
  <si>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</si>
  <si>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</si>
  <si>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</si>
  <si>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</si>
  <si>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</si>
  <si>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</si>
  <si>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</si>
  <si>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</si>
  <si>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</si>
  <si>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</si>
  <si>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</si>
  <si>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</si>
  <si>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</si>
  <si>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</si>
  <si>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</si>
  <si>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</si>
  <si>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</si>
  <si>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</si>
  <si>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</si>
  <si>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</si>
  <si>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</si>
  <si>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</si>
  <si>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</si>
  <si>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</si>
  <si>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</si>
  <si>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</si>
  <si>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</si>
  <si>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</si>
  <si>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</si>
  <si>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</si>
  <si>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</si>
  <si>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</si>
  <si>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</si>
  <si>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</si>
  <si>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</si>
  <si>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</si>
  <si>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</si>
  <si>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</si>
  <si>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</si>
  <si>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</si>
  <si>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</si>
  <si>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</si>
  <si>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</si>
  <si>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</si>
  <si>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</si>
  <si>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</si>
  <si>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</si>
  <si>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</si>
  <si>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</si>
  <si>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</si>
  <si>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</si>
  <si>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</si>
  <si>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</si>
  <si>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</si>
  <si>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</si>
  <si>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</si>
  <si>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</si>
  <si>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</si>
  <si>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</si>
  <si>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</si>
  <si>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</si>
  <si>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</si>
  <si>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</si>
  <si>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</si>
  <si>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</si>
  <si>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</si>
  <si>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</si>
  <si>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</si>
  <si>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</si>
  <si>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</si>
  <si>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</si>
  <si>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</si>
  <si>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</si>
  <si>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</si>
  <si>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</si>
  <si>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</si>
  <si>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</si>
  <si>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</si>
  <si>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</si>
  <si>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</si>
  <si>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</si>
  <si>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</si>
  <si>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</si>
  <si>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</si>
  <si>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</si>
  <si>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</si>
  <si>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</si>
  <si>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</si>
  <si>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</si>
  <si>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</si>
  <si>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</si>
  <si>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</si>
  <si>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</si>
  <si>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</si>
  <si>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</si>
  <si>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</si>
  <si>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</si>
  <si>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</si>
  <si>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</si>
  <si>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</si>
  <si>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</si>
  <si>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</si>
  <si>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</si>
  <si>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</si>
  <si>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</si>
  <si>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</si>
  <si>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</si>
  <si>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</si>
  <si>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</si>
  <si>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</si>
  <si>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</si>
  <si>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</si>
  <si>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</si>
  <si>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</si>
  <si>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</si>
  <si>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</si>
  <si>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</si>
  <si>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</si>
  <si>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</si>
  <si>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</si>
  <si>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</si>
  <si>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</si>
  <si>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</si>
  <si>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</si>
  <si>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</si>
  <si>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</si>
  <si>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</si>
  <si>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</si>
  <si>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</si>
  <si>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</si>
  <si>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</si>
  <si>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</si>
  <si>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</si>
  <si>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</si>
  <si>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</si>
  <si>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</si>
  <si>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</si>
  <si>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</si>
  <si>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</si>
  <si>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</si>
  <si>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</si>
  <si>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</si>
  <si>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</si>
  <si>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</si>
  <si>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</si>
  <si>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</si>
  <si>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</si>
  <si>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</si>
  <si>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</si>
  <si>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</si>
  <si>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</si>
  <si>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</si>
  <si>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</si>
  <si>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</si>
  <si>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</si>
  <si>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</si>
  <si>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</si>
  <si>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</si>
  <si>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</si>
  <si>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</si>
  <si>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</si>
  <si>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</si>
  <si>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</si>
  <si>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</si>
  <si>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</si>
  <si>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</si>
  <si>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</si>
  <si>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</si>
  <si>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</si>
  <si>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</si>
  <si>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</si>
  <si>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</si>
  <si>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</si>
  <si>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</si>
  <si>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</si>
  <si>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</si>
  <si>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</si>
  <si>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</si>
  <si>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</si>
  <si>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</si>
  <si>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</si>
  <si>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</si>
  <si>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</si>
  <si>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</si>
  <si>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</si>
  <si>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</si>
  <si>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</si>
  <si>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</si>
  <si>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</si>
  <si>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</si>
  <si>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</si>
  <si>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</si>
  <si>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</si>
  <si>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</si>
  <si>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</si>
  <si>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</si>
  <si>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</si>
  <si>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</si>
  <si>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</si>
  <si>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</si>
  <si>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</si>
  <si>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</si>
  <si>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</si>
  <si>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</si>
  <si>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</si>
  <si>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</si>
  <si>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</si>
  <si>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</si>
  <si>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</si>
  <si>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</si>
  <si>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</si>
  <si>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</si>
  <si>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</si>
  <si>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</si>
  <si>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</si>
  <si>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</si>
  <si>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</si>
  <si>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</si>
  <si>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</si>
  <si>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</si>
  <si>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</si>
  <si>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</si>
  <si>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</si>
  <si>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</si>
  <si>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</si>
  <si>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</si>
  <si>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</si>
  <si>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</si>
  <si>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</si>
  <si>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</si>
  <si>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</si>
  <si>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</si>
  <si>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</si>
  <si>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</si>
  <si>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</si>
  <si>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</si>
  <si>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</si>
  <si>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</si>
  <si>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</si>
  <si>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</si>
  <si>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</si>
  <si>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</si>
  <si>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</si>
  <si>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</si>
  <si>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</si>
  <si>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</si>
  <si>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</si>
  <si>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</si>
  <si>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</si>
  <si>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</si>
  <si>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</si>
  <si>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</si>
  <si>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</si>
  <si>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</si>
  <si>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</si>
  <si>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</si>
  <si>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</si>
  <si>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</si>
  <si>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</si>
  <si>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</si>
  <si>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</si>
  <si>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</si>
  <si>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</si>
  <si>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</si>
  <si>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</si>
  <si>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</si>
  <si>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</si>
  <si>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</si>
  <si>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</si>
  <si>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</si>
  <si>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</si>
  <si>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</si>
  <si>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</si>
  <si>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</si>
  <si>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</si>
  <si>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</si>
  <si>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</si>
  <si>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</si>
  <si>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</si>
  <si>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</si>
  <si>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</si>
  <si>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</si>
  <si>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</si>
  <si>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</si>
  <si>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</si>
  <si>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</si>
  <si>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</si>
  <si>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</si>
  <si>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</si>
  <si>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</si>
  <si>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</si>
  <si>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</si>
  <si>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</si>
  <si>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</si>
  <si>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</si>
  <si>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</si>
  <si>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</si>
  <si>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</si>
  <si>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</si>
  <si>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</si>
  <si>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</si>
  <si>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</si>
  <si>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</si>
  <si>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</si>
  <si>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</si>
  <si>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</si>
  <si>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</si>
  <si>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</si>
  <si>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</si>
  <si>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</si>
  <si>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</si>
  <si>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</si>
  <si>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</si>
  <si>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</si>
  <si>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</si>
  <si>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</si>
  <si>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</si>
  <si>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</si>
  <si>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</si>
  <si>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</si>
  <si>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</si>
  <si>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</si>
  <si>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</si>
  <si>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</si>
  <si>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</si>
  <si>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</si>
  <si>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</si>
  <si>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</si>
  <si>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</si>
  <si>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</si>
  <si>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</si>
  <si>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</si>
  <si>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</si>
  <si>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</si>
  <si>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</si>
  <si>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</si>
  <si>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</si>
  <si>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</si>
  <si>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</si>
  <si>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</si>
  <si>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</si>
  <si>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</si>
  <si>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</si>
  <si>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</si>
  <si>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</si>
  <si>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</si>
  <si>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</si>
  <si>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</si>
  <si>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</si>
  <si>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</si>
  <si>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</si>
  <si>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</si>
  <si>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</si>
  <si>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</si>
  <si>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</si>
  <si>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</si>
  <si>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</si>
  <si>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</si>
  <si>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</si>
  <si>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</si>
  <si>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</si>
  <si>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</si>
  <si>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</si>
  <si>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</si>
  <si>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</si>
  <si>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</si>
  <si>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</si>
  <si>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</si>
  <si>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</si>
  <si>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</si>
  <si>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</si>
  <si>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</si>
  <si>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</si>
  <si>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</si>
  <si>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</si>
  <si>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</si>
  <si>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</si>
  <si>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</si>
  <si>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</si>
  <si>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</si>
  <si>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</si>
  <si>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</si>
  <si>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</si>
  <si>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</si>
  <si>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</si>
  <si>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</si>
  <si>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</si>
  <si>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</si>
  <si>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</si>
  <si>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</si>
  <si>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</si>
  <si>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</si>
  <si>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</si>
  <si>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</si>
  <si>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</si>
  <si>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</si>
  <si>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</si>
  <si>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</si>
  <si>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</si>
  <si>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</si>
  <si>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</si>
  <si>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</si>
  <si>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</si>
  <si>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</si>
  <si>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</si>
  <si>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</si>
  <si>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</si>
  <si>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</si>
  <si>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</si>
  <si>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</si>
  <si>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</si>
  <si>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</si>
  <si>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</si>
  <si>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</si>
  <si>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</si>
  <si>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</si>
  <si>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</si>
  <si>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</si>
  <si>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</si>
  <si>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</si>
  <si>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</si>
  <si>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</si>
  <si>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</si>
  <si>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</si>
  <si>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</si>
  <si>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</si>
  <si>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</si>
  <si>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</si>
  <si>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</si>
  <si>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</si>
  <si>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</si>
  <si>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</si>
  <si>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</si>
  <si>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</si>
  <si>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</si>
  <si>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</si>
  <si>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</si>
  <si>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</si>
  <si>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</si>
  <si>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</si>
  <si>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</si>
  <si>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</si>
  <si>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</si>
  <si>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</si>
  <si>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</si>
  <si>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</si>
  <si>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</si>
  <si>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</si>
  <si>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</si>
  <si>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</si>
  <si>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</si>
  <si>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</si>
  <si>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</si>
  <si>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</si>
  <si>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</si>
  <si>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</si>
  <si>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</si>
  <si>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</si>
  <si>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</si>
  <si>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</si>
  <si>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</si>
  <si>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</si>
  <si>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</si>
  <si>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</si>
  <si>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</si>
  <si>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</si>
  <si>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</si>
  <si>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</si>
  <si>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</si>
  <si>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</si>
  <si>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</si>
  <si>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</si>
  <si>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</si>
  <si>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</si>
  <si>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</si>
  <si>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</si>
  <si>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</si>
  <si>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</si>
  <si>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</si>
  <si>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</si>
  <si>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</si>
  <si>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</si>
  <si>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</si>
  <si>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</si>
  <si>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</si>
  <si>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</si>
  <si>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</si>
  <si>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</si>
  <si>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</si>
  <si>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</si>
  <si>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</si>
  <si>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</si>
  <si>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</si>
  <si>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</si>
  <si>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</si>
  <si>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</si>
  <si>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</si>
  <si>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</si>
  <si>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</si>
  <si>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</si>
  <si>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</si>
  <si>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</si>
  <si>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</si>
  <si>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</si>
  <si>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</si>
  <si>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</si>
  <si>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</si>
  <si>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</si>
  <si>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</si>
  <si>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</si>
  <si>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</si>
  <si>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</si>
  <si>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</si>
  <si>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</si>
  <si>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</si>
  <si>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</si>
  <si>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</si>
  <si>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</si>
  <si>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</si>
  <si>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</si>
  <si>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</si>
  <si>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</si>
  <si>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</si>
  <si>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</si>
  <si>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</si>
  <si>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</si>
  <si>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</si>
  <si>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</si>
  <si>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</si>
  <si>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</si>
  <si>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</si>
  <si>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</si>
  <si>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</si>
  <si>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</si>
  <si>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</si>
  <si>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</si>
  <si>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</si>
  <si>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</si>
  <si>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</si>
  <si>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</si>
  <si>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</si>
  <si>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</si>
  <si>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</si>
  <si>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</si>
  <si>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</si>
  <si>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</si>
  <si>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</si>
  <si>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</si>
  <si>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</si>
  <si>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</si>
  <si>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</si>
  <si>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</si>
  <si>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</si>
  <si>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</si>
  <si>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</si>
  <si>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</si>
  <si>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</si>
  <si>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</si>
  <si>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</si>
  <si>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</si>
  <si>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</si>
  <si>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</si>
  <si>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</si>
  <si>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</si>
  <si>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</si>
  <si>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</si>
  <si>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</si>
  <si>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</si>
  <si>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</si>
  <si>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</si>
  <si>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</si>
  <si>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</si>
  <si>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</si>
  <si>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</si>
  <si>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</si>
  <si>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</si>
  <si>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</si>
  <si>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</si>
  <si>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</si>
  <si>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</si>
  <si>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</si>
  <si>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</si>
  <si>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</si>
  <si>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</si>
  <si>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</si>
  <si>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</si>
  <si>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</si>
  <si>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</si>
  <si>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</si>
  <si>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</si>
  <si>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</si>
  <si>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</si>
  <si>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</si>
  <si>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</si>
  <si>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</si>
  <si>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</si>
  <si>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</si>
  <si>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</si>
  <si>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</si>
  <si>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</si>
  <si>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</si>
  <si>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</si>
  <si>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</si>
  <si>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</si>
  <si>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</si>
  <si>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</si>
  <si>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</si>
  <si>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</si>
  <si>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</si>
  <si>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</si>
  <si>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</si>
  <si>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</si>
  <si>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</si>
  <si>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</si>
  <si>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</si>
  <si>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</si>
  <si>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</si>
  <si>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</si>
  <si>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</si>
  <si>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</si>
  <si>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</si>
  <si>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</si>
  <si>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</si>
  <si>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</si>
  <si>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</si>
  <si>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</si>
  <si>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</si>
  <si>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</si>
  <si>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</si>
  <si>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</si>
  <si>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</si>
  <si>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</si>
  <si>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</si>
  <si>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</si>
  <si>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</si>
  <si>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</si>
  <si>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</si>
  <si>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</si>
  <si>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</si>
  <si>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</si>
  <si>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</si>
  <si>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</si>
  <si>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</si>
  <si>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</si>
  <si>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</si>
  <si>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</si>
  <si>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</si>
  <si>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</si>
  <si>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</si>
  <si>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</si>
  <si>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</si>
  <si>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</si>
  <si>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</si>
  <si>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</si>
  <si>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</si>
  <si>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</si>
  <si>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</si>
  <si>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</si>
  <si>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</si>
  <si>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</si>
  <si>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</si>
  <si>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</si>
  <si>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</si>
  <si>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</si>
  <si>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</si>
  <si>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</si>
  <si>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</si>
  <si>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</si>
  <si>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</si>
  <si>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</si>
  <si>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</si>
  <si>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</si>
  <si>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</si>
  <si>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</si>
  <si>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</si>
  <si>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</si>
  <si>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</si>
  <si>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</si>
  <si>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</si>
  <si>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</si>
  <si>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</si>
  <si>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</si>
  <si>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</si>
  <si>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</si>
  <si>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</si>
  <si>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</si>
  <si>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</si>
  <si>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</si>
  <si>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</si>
  <si>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</si>
  <si>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</si>
  <si>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</si>
  <si>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</si>
  <si>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</si>
  <si>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</si>
  <si>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</si>
  <si>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</si>
  <si>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</si>
  <si>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</si>
  <si>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</si>
  <si>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</si>
  <si>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</si>
  <si>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</si>
  <si>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</si>
  <si>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</si>
  <si>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</si>
  <si>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</si>
  <si>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</si>
  <si>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</si>
  <si>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</si>
  <si>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</si>
  <si>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</si>
  <si>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</si>
  <si>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</si>
  <si>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</si>
  <si>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</si>
  <si>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</si>
  <si>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</si>
  <si>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</si>
  <si>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</si>
  <si>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</si>
  <si>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</si>
  <si>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</si>
  <si>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</si>
  <si>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</si>
  <si>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</si>
  <si>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</si>
  <si>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</si>
  <si>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</si>
  <si>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</si>
  <si>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</si>
  <si>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</si>
  <si>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</si>
  <si>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</si>
  <si>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</si>
  <si>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</si>
  <si>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</si>
  <si>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</si>
  <si>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</si>
  <si>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</si>
  <si>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</si>
  <si>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</si>
  <si>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</si>
  <si>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</si>
  <si>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</si>
  <si>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</si>
  <si>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</si>
  <si>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</si>
  <si>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</si>
  <si>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</si>
  <si>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</si>
  <si>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</si>
  <si>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</si>
  <si>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</si>
  <si>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</si>
  <si>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</si>
  <si>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</si>
  <si>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</si>
  <si>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</si>
  <si>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</si>
  <si>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</si>
  <si>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</si>
  <si>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</si>
  <si>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</si>
  <si>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</si>
  <si>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</si>
  <si>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</si>
  <si>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</si>
  <si>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</si>
  <si>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</si>
  <si>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</si>
  <si>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</si>
  <si>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</si>
  <si>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</si>
  <si>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</si>
  <si>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</si>
  <si>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</si>
  <si>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</si>
  <si>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</si>
  <si>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</si>
  <si>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</si>
  <si>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</si>
  <si>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</si>
  <si>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</si>
  <si>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</si>
  <si>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</si>
  <si>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</si>
  <si>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</si>
  <si>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</si>
  <si>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</si>
  <si>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</si>
  <si>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</si>
  <si>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</si>
  <si>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</si>
  <si>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</si>
  <si>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</si>
  <si>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</si>
  <si>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</si>
  <si>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</si>
  <si>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</si>
  <si>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</si>
  <si>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</si>
  <si>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</si>
  <si>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</si>
  <si>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</si>
  <si>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</si>
  <si>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</si>
  <si>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</si>
  <si>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</si>
  <si>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</si>
  <si>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</si>
  <si>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</si>
  <si>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</si>
  <si>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</si>
  <si>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</si>
  <si>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</si>
  <si>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</si>
  <si>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</si>
  <si>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</si>
  <si>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</si>
  <si>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</si>
  <si>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</si>
  <si>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</si>
  <si>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</si>
  <si>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</si>
  <si>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</si>
  <si>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</si>
  <si>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</si>
  <si>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</si>
  <si>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</si>
  <si>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</si>
  <si>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</si>
  <si>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</si>
  <si>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</si>
  <si>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</si>
  <si>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</si>
  <si>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</si>
  <si>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</si>
  <si>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</si>
  <si>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</si>
  <si>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</si>
  <si>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</si>
  <si>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</si>
  <si>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</si>
  <si>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</si>
  <si>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</si>
  <si>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</si>
  <si>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</si>
  <si>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</si>
  <si>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</si>
  <si>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</si>
  <si>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</si>
  <si>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</si>
  <si>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</si>
  <si>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</si>
  <si>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</si>
  <si>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</si>
  <si>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</si>
  <si>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</si>
  <si>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</si>
  <si>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</si>
  <si>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</si>
  <si>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</si>
  <si>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</si>
  <si>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</si>
  <si>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</si>
  <si>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</si>
  <si>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</si>
  <si>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</si>
  <si>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</si>
  <si>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</si>
  <si>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</si>
  <si>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</si>
  <si>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</si>
  <si>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</si>
  <si>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</si>
  <si>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</si>
  <si>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</si>
  <si>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</si>
  <si>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</si>
  <si>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</si>
  <si>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</si>
  <si>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</si>
  <si>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</si>
  <si>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</si>
  <si>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</si>
  <si>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</si>
  <si>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</si>
  <si>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</si>
  <si>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</si>
  <si>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</si>
  <si>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</si>
  <si>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</si>
  <si>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</si>
  <si>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</si>
  <si>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</si>
  <si>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</si>
  <si>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</si>
  <si>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</si>
  <si>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</si>
  <si>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</si>
  <si>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</si>
  <si>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</si>
  <si>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</si>
  <si>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</si>
  <si>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</si>
  <si>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</si>
  <si>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</si>
  <si>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</si>
  <si>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</si>
  <si>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</si>
  <si>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</si>
  <si>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</si>
  <si>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</si>
  <si>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</si>
  <si>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</si>
  <si>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</si>
  <si>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</si>
  <si>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</si>
  <si>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</si>
  <si>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</si>
  <si>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</si>
  <si>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</si>
  <si>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</si>
  <si>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</si>
  <si>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</si>
  <si>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</si>
  <si>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</si>
  <si>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</si>
  <si>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</si>
  <si>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</si>
  <si>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</si>
  <si>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</si>
  <si>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</si>
  <si>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</si>
  <si>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</si>
  <si>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</si>
  <si>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</si>
  <si>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</si>
  <si>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</si>
  <si>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</si>
  <si>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</si>
  <si>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</si>
  <si>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</si>
  <si>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</si>
  <si>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</si>
  <si>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</si>
  <si>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</si>
  <si>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</si>
  <si>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</si>
  <si>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</si>
  <si>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</si>
  <si>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</si>
  <si>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</si>
  <si>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</si>
  <si>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</si>
  <si>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</si>
  <si>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</si>
  <si>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</si>
  <si>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</si>
  <si>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</si>
  <si>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</si>
  <si>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</si>
  <si>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</si>
  <si>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</si>
  <si>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</si>
  <si>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</si>
  <si>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</si>
  <si>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</si>
  <si>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</si>
  <si>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</si>
  <si>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</si>
  <si>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</si>
  <si>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</si>
  <si>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</si>
  <si>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</si>
  <si>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</si>
  <si>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</si>
  <si>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</si>
  <si>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</si>
  <si>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</si>
  <si>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</si>
  <si>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</si>
  <si>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</si>
  <si>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</si>
  <si>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</si>
  <si>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</si>
  <si>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</si>
  <si>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</si>
  <si>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</si>
  <si>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</si>
  <si>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</si>
  <si>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</si>
  <si>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</si>
  <si>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</si>
  <si>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</si>
  <si>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</si>
  <si>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</si>
  <si>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</si>
  <si>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</si>
  <si>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</si>
  <si>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</si>
  <si>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</si>
  <si>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</si>
  <si>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</si>
  <si>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</si>
  <si>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</si>
  <si>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</si>
  <si>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</si>
  <si>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</si>
  <si>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</si>
  <si>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</si>
  <si>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</si>
  <si>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</si>
  <si>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</si>
  <si>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</si>
  <si>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</si>
  <si>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</si>
  <si>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</si>
  <si>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</si>
  <si>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</si>
  <si>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</si>
  <si>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</si>
  <si>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</si>
  <si>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</si>
  <si>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</si>
  <si>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</si>
  <si>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</si>
  <si>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</si>
  <si>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</si>
  <si>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</si>
  <si>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</si>
  <si>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</si>
  <si>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</si>
  <si>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</si>
  <si>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</si>
  <si>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</si>
  <si>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</si>
  <si>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</si>
  <si>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</si>
  <si>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</si>
  <si>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</si>
  <si>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</si>
  <si>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</si>
  <si>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</si>
  <si>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</si>
  <si>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</si>
  <si>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</si>
  <si>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</si>
  <si>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</si>
  <si>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</si>
  <si>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</si>
  <si>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</si>
  <si>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</si>
  <si>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</si>
  <si>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</si>
  <si>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</si>
  <si>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</si>
  <si>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</si>
  <si>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</si>
  <si>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</si>
  <si>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</si>
  <si>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</si>
  <si>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</si>
  <si>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</si>
  <si>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</si>
  <si>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</si>
  <si>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</si>
  <si>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</si>
  <si>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</si>
  <si>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</si>
  <si>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</si>
  <si>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</si>
  <si>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</si>
  <si>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</si>
  <si>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</si>
  <si>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</si>
  <si>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</si>
  <si>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</si>
  <si>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</si>
  <si>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</si>
  <si>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</si>
  <si>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</si>
  <si>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</si>
  <si>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</si>
  <si>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</si>
  <si>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</si>
  <si>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</si>
  <si>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</si>
  <si>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</si>
  <si>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</si>
  <si>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</si>
  <si>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</si>
  <si>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</si>
  <si>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</si>
  <si>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</si>
  <si>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</si>
  <si>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</si>
  <si>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</si>
  <si>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</si>
  <si>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</si>
  <si>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</si>
  <si>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</si>
  <si>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</si>
  <si>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</si>
  <si>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</si>
  <si>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</si>
  <si>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</si>
  <si>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</si>
  <si>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</si>
  <si>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</si>
  <si>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</si>
  <si>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</si>
  <si>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</si>
  <si>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</si>
  <si>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</si>
  <si>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</si>
  <si>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</si>
  <si>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</si>
  <si>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</si>
  <si>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</si>
  <si>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</si>
  <si>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</si>
  <si>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</si>
  <si>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</si>
  <si>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</si>
  <si>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</si>
  <si>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</si>
  <si>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</si>
  <si>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</si>
  <si>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</si>
  <si>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</si>
  <si>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</si>
  <si>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</si>
  <si>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</si>
  <si>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</si>
  <si>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</si>
  <si>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</si>
  <si>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</si>
  <si>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</si>
  <si>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</si>
  <si>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</si>
  <si>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</si>
  <si>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</si>
  <si>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</si>
  <si>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</si>
  <si>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</si>
  <si>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</si>
  <si>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</si>
  <si>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</si>
  <si>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</si>
  <si>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</si>
  <si>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</si>
  <si>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</si>
  <si>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</si>
  <si>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</si>
  <si>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</si>
  <si>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</si>
  <si>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</si>
  <si>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</si>
  <si>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</si>
  <si>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</si>
  <si>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</si>
  <si>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</si>
  <si>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</si>
  <si>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</si>
  <si>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</si>
  <si>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</si>
  <si>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</si>
  <si>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</si>
  <si>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</si>
  <si>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</si>
  <si>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</si>
  <si>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</si>
  <si>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</si>
  <si>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</si>
  <si>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</si>
  <si>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</si>
  <si>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</si>
  <si>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</si>
  <si>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</si>
  <si>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</si>
  <si>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</si>
  <si>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</si>
  <si>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</si>
  <si>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</si>
  <si>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</si>
  <si>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</si>
  <si>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</si>
  <si>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</si>
  <si>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</si>
  <si>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</si>
  <si>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</si>
  <si>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</si>
  <si>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</si>
  <si>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</si>
  <si>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</si>
  <si>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</si>
  <si>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</si>
  <si>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</si>
  <si>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</si>
  <si>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</si>
  <si>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</si>
  <si>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</si>
  <si>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</si>
  <si>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</si>
  <si>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</si>
  <si>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</si>
  <si>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</si>
  <si>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</si>
  <si>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</si>
  <si>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</si>
  <si>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</si>
  <si>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</si>
  <si>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</si>
  <si>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</si>
  <si>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</si>
  <si>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</si>
  <si>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</si>
  <si>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</si>
  <si>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</si>
  <si>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</si>
  <si>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</si>
  <si>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</si>
  <si>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</si>
  <si>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</si>
  <si>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</si>
  <si>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</si>
  <si>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</si>
  <si>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</si>
  <si>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</si>
  <si>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</si>
  <si>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</si>
  <si>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</si>
  <si>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</si>
  <si>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</si>
  <si>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</si>
  <si>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</si>
  <si>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</si>
  <si>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</si>
  <si>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</si>
  <si>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</si>
  <si>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</si>
  <si>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</si>
  <si>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</si>
  <si>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</si>
  <si>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</si>
  <si>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</si>
  <si>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</si>
  <si>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</si>
  <si>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</si>
  <si>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</si>
  <si>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</si>
  <si>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</si>
  <si>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</si>
  <si>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</si>
  <si>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</si>
  <si>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</si>
  <si>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</si>
  <si>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</si>
  <si>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</si>
  <si>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</si>
  <si>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</si>
  <si>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</si>
  <si>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</si>
  <si>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</si>
  <si>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</si>
  <si>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</si>
  <si>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</si>
  <si>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</si>
  <si>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</si>
  <si>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</si>
  <si>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</si>
  <si>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</si>
  <si>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</si>
  <si>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</si>
  <si>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</si>
  <si>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</si>
  <si>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</si>
  <si>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</si>
  <si>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</si>
  <si>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</si>
  <si>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</si>
  <si>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</si>
  <si>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</si>
  <si>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</si>
  <si>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</si>
  <si>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</si>
  <si>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</si>
  <si>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</si>
  <si>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</si>
  <si>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</si>
  <si>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</si>
  <si>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</si>
  <si>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</si>
  <si>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</si>
  <si>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</si>
  <si>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</si>
  <si>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</si>
  <si>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</si>
  <si>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</si>
  <si>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</si>
  <si>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</si>
  <si>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</si>
  <si>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</si>
  <si>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</si>
  <si>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</si>
  <si>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</si>
  <si>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</si>
  <si>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</si>
  <si>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</si>
  <si>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</si>
  <si>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</si>
  <si>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</si>
  <si>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</si>
  <si>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</si>
  <si>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</si>
  <si>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</si>
  <si>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</si>
  <si>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</si>
  <si>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</si>
  <si>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</si>
  <si>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</si>
  <si>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</si>
  <si>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</si>
  <si>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</si>
  <si>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</si>
  <si>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</si>
  <si>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</si>
  <si>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</si>
  <si>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</si>
  <si>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</si>
  <si>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</si>
  <si>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</si>
  <si>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</si>
  <si>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</si>
  <si>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</si>
  <si>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</si>
  <si>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</si>
  <si>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</si>
  <si>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</si>
  <si>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</si>
  <si>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</si>
  <si>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</si>
  <si>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</si>
  <si>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</si>
  <si>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</si>
  <si>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</si>
  <si>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</si>
  <si>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</si>
  <si>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</si>
  <si>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</si>
  <si>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</si>
  <si>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</si>
  <si>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</si>
  <si>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</si>
  <si>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</si>
  <si>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</si>
  <si>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</si>
  <si>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</si>
  <si>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</si>
  <si>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</si>
  <si>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</si>
  <si>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</si>
  <si>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</si>
  <si>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</si>
  <si>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</si>
  <si>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</si>
  <si>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</si>
  <si>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</si>
  <si>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</si>
  <si>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</si>
  <si>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</si>
  <si>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</si>
  <si>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</si>
  <si>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</si>
  <si>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</si>
  <si>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</si>
  <si>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</si>
  <si>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</si>
  <si>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</si>
  <si>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</si>
  <si>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</si>
  <si>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</si>
  <si>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</si>
  <si>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</si>
  <si>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</si>
  <si>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</si>
  <si>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</si>
  <si>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</si>
  <si>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</si>
  <si>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</si>
  <si>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</si>
  <si>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</si>
  <si>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</si>
  <si>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</si>
  <si>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</si>
  <si>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</si>
  <si>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</si>
  <si>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</si>
  <si>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</si>
  <si>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</si>
  <si>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</si>
  <si>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</si>
  <si>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</si>
  <si>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</si>
  <si>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</si>
  <si>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</si>
  <si>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</si>
  <si>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</si>
  <si>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</si>
  <si>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</si>
  <si>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</si>
  <si>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</si>
  <si>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</si>
  <si>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</si>
  <si>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</si>
  <si>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</si>
  <si>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</si>
  <si>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</si>
  <si>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</si>
  <si>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</si>
  <si>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</si>
  <si>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</si>
  <si>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</si>
  <si>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</si>
  <si>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</si>
  <si>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</si>
  <si>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</si>
  <si>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</si>
  <si>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</si>
  <si>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</si>
  <si>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</si>
  <si>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</si>
  <si>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</si>
  <si>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</si>
  <si>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</si>
  <si>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</si>
  <si>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</si>
  <si>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</si>
  <si>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</si>
  <si>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</si>
  <si>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</si>
  <si>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</si>
  <si>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</si>
  <si>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</si>
  <si>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</si>
  <si>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</si>
  <si>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</si>
  <si>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</si>
  <si>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</si>
  <si>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</si>
  <si>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</si>
  <si>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</si>
  <si>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</si>
  <si>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</si>
  <si>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</si>
  <si>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</si>
  <si>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</si>
  <si>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</si>
  <si>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</si>
  <si>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</si>
  <si>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</si>
  <si>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</si>
  <si>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</si>
  <si>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</si>
  <si>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</si>
  <si>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</si>
  <si>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</si>
  <si>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</si>
  <si>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</si>
  <si>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</si>
  <si>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</si>
  <si>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</si>
  <si>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</si>
  <si>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</si>
  <si>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</si>
  <si>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</si>
  <si>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</si>
  <si>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</si>
  <si>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</si>
  <si>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</si>
  <si>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</si>
  <si>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</si>
  <si>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</si>
  <si>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</si>
  <si>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</si>
  <si>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</si>
  <si>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</si>
  <si>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</si>
  <si>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</si>
  <si>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</si>
  <si>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</si>
  <si>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</si>
  <si>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</si>
  <si>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</si>
  <si>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</si>
  <si>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</si>
  <si>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</si>
  <si>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</si>
  <si>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</si>
  <si>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</si>
  <si>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</si>
  <si>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</si>
  <si>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</si>
  <si>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</si>
  <si>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</si>
  <si>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</si>
  <si>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</si>
  <si>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</si>
  <si>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</si>
  <si>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</si>
  <si>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</si>
  <si>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</si>
  <si>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</si>
  <si>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</si>
  <si>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</si>
  <si>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</si>
  <si>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</si>
  <si>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</si>
  <si>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</si>
  <si>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</si>
  <si>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</si>
  <si>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</si>
  <si>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</si>
  <si>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</si>
  <si>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</si>
  <si>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</si>
  <si>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</si>
  <si>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</si>
  <si>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</si>
  <si>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</si>
  <si>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</si>
  <si>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</si>
  <si>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</si>
  <si>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</si>
  <si>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</si>
  <si>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</si>
  <si>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</si>
  <si>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</si>
  <si>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</si>
  <si>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</si>
  <si>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</si>
  <si>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</si>
  <si>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</si>
  <si>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</si>
  <si>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</si>
  <si>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</si>
  <si>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</si>
  <si>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</si>
  <si>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</si>
  <si>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</si>
  <si>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</si>
  <si>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</si>
  <si>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</si>
  <si>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</si>
  <si>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</si>
  <si>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</si>
  <si>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</si>
  <si>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</si>
  <si>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</si>
  <si>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</si>
  <si>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</si>
  <si>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</si>
  <si>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</si>
  <si>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</si>
  <si>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</si>
  <si>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</si>
  <si>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</si>
  <si>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</si>
  <si>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</si>
  <si>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</si>
  <si>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</si>
  <si>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</si>
  <si>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</si>
  <si>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</si>
  <si>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</si>
  <si>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</si>
  <si>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</si>
  <si>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</si>
  <si>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</si>
  <si>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</si>
  <si>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</si>
  <si>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</si>
  <si>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</si>
  <si>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</si>
  <si>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</si>
  <si>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</si>
  <si>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</si>
  <si>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</si>
  <si>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</si>
  <si>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</si>
  <si>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</si>
  <si>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</si>
  <si>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</si>
  <si>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</si>
  <si>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</si>
  <si>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</si>
  <si>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</si>
  <si>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</si>
  <si>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</si>
  <si>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</si>
  <si>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</si>
  <si>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</si>
  <si>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</si>
  <si>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</si>
  <si>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</si>
  <si>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</si>
  <si>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</si>
  <si>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</si>
  <si>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</si>
  <si>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</si>
  <si>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</si>
  <si>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</si>
  <si>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</si>
  <si>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</si>
  <si>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</si>
  <si>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</si>
  <si>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</si>
  <si>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</si>
  <si>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</si>
  <si>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</si>
  <si>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</si>
  <si>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</si>
  <si>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</si>
  <si>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</si>
  <si>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</si>
  <si>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</si>
  <si>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</si>
  <si>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</si>
  <si>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</si>
  <si>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</si>
  <si>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</si>
  <si>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</si>
  <si>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</si>
  <si>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</si>
  <si>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</si>
  <si>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</si>
  <si>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</si>
  <si>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</si>
  <si>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</si>
  <si>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</si>
  <si>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</si>
  <si>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</si>
  <si>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</si>
  <si>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</si>
  <si>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</si>
  <si>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</si>
  <si>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</si>
  <si>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</si>
  <si>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</si>
  <si>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</si>
  <si>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</si>
  <si>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</si>
  <si>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</si>
  <si>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</si>
  <si>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</si>
  <si>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</si>
  <si>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</si>
  <si>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</si>
  <si>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</si>
  <si>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</si>
  <si>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</si>
  <si>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</si>
  <si>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</si>
  <si>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</si>
  <si>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</si>
  <si>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</si>
  <si>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</si>
  <si>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</si>
  <si>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</si>
  <si>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</si>
  <si>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</si>
  <si>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</si>
  <si>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</si>
  <si>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</si>
  <si>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</si>
  <si>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</si>
  <si>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</si>
  <si>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</si>
  <si>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</si>
  <si>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</si>
  <si>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</si>
  <si>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</si>
  <si>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</si>
  <si>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</si>
  <si>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</si>
  <si>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</si>
  <si>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</si>
  <si>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</si>
  <si>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</si>
  <si>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</si>
  <si>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</si>
  <si>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</si>
  <si>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</si>
  <si>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</si>
  <si>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</si>
  <si>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</si>
  <si>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</si>
  <si>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</si>
  <si>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</si>
  <si>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</si>
  <si>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</si>
  <si>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</si>
  <si>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</si>
  <si>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</si>
  <si>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</si>
  <si>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</si>
  <si>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</si>
  <si>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</si>
  <si>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</si>
  <si>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</si>
  <si>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</si>
  <si>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</si>
  <si>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</si>
  <si>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</si>
  <si>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</si>
  <si>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</si>
  <si>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</si>
  <si>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</si>
  <si>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</si>
  <si>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</si>
  <si>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</si>
  <si>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</si>
  <si>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</si>
  <si>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</si>
  <si>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</si>
  <si>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</si>
  <si>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</si>
  <si>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</si>
  <si>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</si>
  <si>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</si>
  <si>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</si>
  <si>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</si>
  <si>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</si>
  <si>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</si>
  <si>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</si>
  <si>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</si>
  <si>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</si>
  <si>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</si>
  <si>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</si>
  <si>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</si>
  <si>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</si>
  <si>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</si>
  <si>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</si>
  <si>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</si>
  <si>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</si>
  <si>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</si>
  <si>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</si>
  <si>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</si>
  <si>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</si>
  <si>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</si>
  <si>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</si>
  <si>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</si>
  <si>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</si>
  <si>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</si>
  <si>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</si>
  <si>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</si>
  <si>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</si>
  <si>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</si>
  <si>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</si>
  <si>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</si>
  <si>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</si>
  <si>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</si>
  <si>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</si>
  <si>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</si>
  <si>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</si>
  <si>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</si>
  <si>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</si>
  <si>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</si>
  <si>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</si>
  <si>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</si>
  <si>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</si>
  <si>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</si>
  <si>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</si>
  <si>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</si>
  <si>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</si>
  <si>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</si>
  <si>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</si>
  <si>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</si>
  <si>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</si>
  <si>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</si>
  <si>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</si>
  <si>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</si>
  <si>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</si>
  <si>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</si>
  <si>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</si>
  <si>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</si>
  <si>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</si>
  <si>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</si>
  <si>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</si>
  <si>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</si>
  <si>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</si>
  <si>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</si>
  <si>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</si>
  <si>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</si>
  <si>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</si>
  <si>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</si>
  <si>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</si>
  <si>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</si>
  <si>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</si>
  <si>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</si>
  <si>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</si>
  <si>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</si>
  <si>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</si>
  <si>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</si>
  <si>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</si>
  <si>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</si>
  <si>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</si>
  <si>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</si>
  <si>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</si>
  <si>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</si>
  <si>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</si>
  <si>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</si>
  <si>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</si>
  <si>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</si>
  <si>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</si>
  <si>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</si>
  <si>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</si>
  <si>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</si>
  <si>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</si>
  <si>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</si>
  <si>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</si>
  <si>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</si>
  <si>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</si>
  <si>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</si>
  <si>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</si>
  <si>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</si>
  <si>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</si>
  <si>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</si>
  <si>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</si>
  <si>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</si>
  <si>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</si>
  <si>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</si>
  <si>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</si>
  <si>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</si>
  <si>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</si>
  <si>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</si>
  <si>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</si>
  <si>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</si>
  <si>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</si>
  <si>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</si>
  <si>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</si>
  <si>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</si>
  <si>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</si>
  <si>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</si>
  <si>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</si>
  <si>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</si>
  <si>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</si>
  <si>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</si>
  <si>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</si>
  <si>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</si>
  <si>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</si>
  <si>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</si>
  <si>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</si>
  <si>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</si>
  <si>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</si>
  <si>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</si>
  <si>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</si>
  <si>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</si>
  <si>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</si>
  <si>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</si>
  <si>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</si>
  <si>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</si>
  <si>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</si>
  <si>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</si>
  <si>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</si>
  <si>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</si>
  <si>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</si>
  <si>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</si>
  <si>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</si>
  <si>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</si>
  <si>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</si>
  <si>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</si>
  <si>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</si>
  <si>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</si>
  <si>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</si>
  <si>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</si>
  <si>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</si>
  <si>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</si>
  <si>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</si>
  <si>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</si>
  <si>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</si>
  <si>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</si>
  <si>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</si>
  <si>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</si>
  <si>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</si>
  <si>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</si>
  <si>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</si>
  <si>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</si>
  <si>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</si>
  <si>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</si>
  <si>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</si>
  <si>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</si>
  <si>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</si>
  <si>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</si>
  <si>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</si>
  <si>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</si>
  <si>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</si>
  <si>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</si>
  <si>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</si>
  <si>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</si>
  <si>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</si>
  <si>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</si>
  <si>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</si>
  <si>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</si>
  <si>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</si>
  <si>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</si>
  <si>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</si>
  <si>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</si>
  <si>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</si>
  <si>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</si>
  <si>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</si>
  <si>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</si>
  <si>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</si>
  <si>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</si>
  <si>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</si>
  <si>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</si>
  <si>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</si>
  <si>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</si>
  <si>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</si>
  <si>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</si>
  <si>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</si>
  <si>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</si>
  <si>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</si>
  <si>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</si>
  <si>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</si>
  <si>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</si>
  <si>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</si>
  <si>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</si>
  <si>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</si>
  <si>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</si>
  <si>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</si>
  <si>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</si>
  <si>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</si>
  <si>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</si>
  <si>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</si>
  <si>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</si>
  <si>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</si>
  <si>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</si>
  <si>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</si>
  <si>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</si>
  <si>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</si>
  <si>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</si>
  <si>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</si>
  <si>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</si>
  <si>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</si>
  <si>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</si>
  <si>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</si>
  <si>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</si>
  <si>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</si>
  <si>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</si>
  <si>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</si>
  <si>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</si>
  <si>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</si>
  <si>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</si>
  <si>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</si>
  <si>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</si>
  <si>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</si>
  <si>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</si>
  <si>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</si>
  <si>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</si>
  <si>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</si>
  <si>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</si>
  <si>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</si>
  <si>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</si>
  <si>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</si>
  <si>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</si>
  <si>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</si>
  <si>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</si>
  <si>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</si>
  <si>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</si>
  <si>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</si>
  <si>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</si>
  <si>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</si>
  <si>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</si>
  <si>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</si>
  <si>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</si>
  <si>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</si>
  <si>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</si>
  <si>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</si>
  <si>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</si>
  <si>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</si>
  <si>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</si>
  <si>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</si>
  <si>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</si>
  <si>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</si>
  <si>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</si>
  <si>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</si>
  <si>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</si>
  <si>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</si>
  <si>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</si>
  <si>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</si>
  <si>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</si>
  <si>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</si>
  <si>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</si>
  <si>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</si>
  <si>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</si>
  <si>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</si>
  <si>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</si>
  <si>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</si>
  <si>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</si>
  <si>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</si>
  <si>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</si>
  <si>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</si>
  <si>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</si>
  <si>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</si>
  <si>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</si>
  <si>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</si>
  <si>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</si>
  <si>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</si>
  <si>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</si>
  <si>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</si>
  <si>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</si>
  <si>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</si>
  <si>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</si>
  <si>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</si>
  <si>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</si>
  <si>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</si>
  <si>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</si>
  <si>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</si>
  <si>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</si>
  <si>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</si>
  <si>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</si>
  <si>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</si>
  <si>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</si>
  <si>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</si>
  <si>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</si>
  <si>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</si>
  <si>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</si>
  <si>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</si>
  <si>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</si>
  <si>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</si>
  <si>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</si>
  <si>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</si>
  <si>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</si>
  <si>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</si>
  <si>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</si>
  <si>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</si>
  <si>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</si>
  <si>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</si>
  <si>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</si>
  <si>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</si>
  <si>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</si>
  <si>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</si>
  <si>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</si>
  <si>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</si>
  <si>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</si>
  <si>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</si>
  <si>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</si>
  <si>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</si>
  <si>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</si>
  <si>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</si>
  <si>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</si>
  <si>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</si>
  <si>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</si>
  <si>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</si>
  <si>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</si>
  <si>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</si>
  <si>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</si>
  <si>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</si>
  <si>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</si>
  <si>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</si>
  <si>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</si>
  <si>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</si>
  <si>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</si>
  <si>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</si>
  <si>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</si>
  <si>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</si>
  <si>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</si>
  <si>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</si>
  <si>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</si>
  <si>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</si>
  <si>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</si>
  <si>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</si>
  <si>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</si>
  <si>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</si>
  <si>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</si>
  <si>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</si>
  <si>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</si>
  <si>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</si>
  <si>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</si>
  <si>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</si>
  <si>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</si>
  <si>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</si>
  <si>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</si>
  <si>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</si>
  <si>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</si>
  <si>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</si>
  <si>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</si>
  <si>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</si>
  <si>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</si>
  <si>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</si>
  <si>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</si>
  <si>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</si>
  <si>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</si>
  <si>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</si>
  <si>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</si>
  <si>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</si>
  <si>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</si>
  <si>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</si>
  <si>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</si>
  <si>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</si>
  <si>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</si>
  <si>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</si>
  <si>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</si>
  <si>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</si>
  <si>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</si>
  <si>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</si>
  <si>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</si>
  <si>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</si>
  <si>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</si>
  <si>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</si>
  <si>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</si>
  <si>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</si>
  <si>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</si>
  <si>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</si>
  <si>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</si>
  <si>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</si>
  <si>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</si>
  <si>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</si>
  <si>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</si>
  <si>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</si>
  <si>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</si>
  <si>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</si>
  <si>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</si>
  <si>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</si>
  <si>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</si>
  <si>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</si>
  <si>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</si>
  <si>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</si>
  <si>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</si>
  <si>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</si>
  <si>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</si>
  <si>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</si>
  <si>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</si>
  <si>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</si>
  <si>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</si>
  <si>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</si>
  <si>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</si>
  <si>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</si>
  <si>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</si>
  <si>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</si>
  <si>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</si>
  <si>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</si>
  <si>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</si>
  <si>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</si>
  <si>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</si>
  <si>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</si>
  <si>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</si>
  <si>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</si>
  <si>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</si>
  <si>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</si>
  <si>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</si>
  <si>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</si>
  <si>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</si>
  <si>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</si>
  <si>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</si>
  <si>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</si>
  <si>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</si>
  <si>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</si>
  <si>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</si>
  <si>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</si>
  <si>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</si>
  <si>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</si>
  <si>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</si>
  <si>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</si>
  <si>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</si>
  <si>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</si>
  <si>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</si>
  <si>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</si>
  <si>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</si>
  <si>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</si>
  <si>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</si>
  <si>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</si>
  <si>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</si>
  <si>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</si>
  <si>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</si>
  <si>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</si>
  <si>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</si>
  <si>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</si>
  <si>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</si>
  <si>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</si>
  <si>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</si>
  <si>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</si>
  <si>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</si>
  <si>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</si>
  <si>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</si>
  <si>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</si>
  <si>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</si>
  <si>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</si>
  <si>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</si>
  <si>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</si>
  <si>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</si>
  <si>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</si>
  <si>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</si>
  <si>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</si>
  <si>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</si>
  <si>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</si>
  <si>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</si>
  <si>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</si>
  <si>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</si>
  <si>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</si>
  <si>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</si>
  <si>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</si>
  <si>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</si>
  <si>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</si>
  <si>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</si>
  <si>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</si>
  <si>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</si>
  <si>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</si>
  <si>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</si>
  <si>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</si>
  <si>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</si>
  <si>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</si>
  <si>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</si>
  <si>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</si>
  <si>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</si>
  <si>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</si>
  <si>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</si>
  <si>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</si>
  <si>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</si>
  <si>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</si>
  <si>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</si>
  <si>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</si>
  <si>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</si>
  <si>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</si>
  <si>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</si>
  <si>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</si>
  <si>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</si>
  <si>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</si>
  <si>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</si>
  <si>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</si>
  <si>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</si>
  <si>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</si>
  <si>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</si>
  <si>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</si>
  <si>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</si>
  <si>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</si>
  <si>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</si>
  <si>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</si>
  <si>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</si>
  <si>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</si>
  <si>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</si>
  <si>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</si>
  <si>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</si>
  <si>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</si>
  <si>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</si>
  <si>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</si>
  <si>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</si>
  <si>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</si>
  <si>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</si>
  <si>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</si>
  <si>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</si>
  <si>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</si>
  <si>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</si>
  <si>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</si>
  <si>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</si>
  <si>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</si>
  <si>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</si>
  <si>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</si>
  <si>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</si>
  <si>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</si>
  <si>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</si>
  <si>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</si>
  <si>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</si>
  <si>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</si>
  <si>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</si>
  <si>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</si>
  <si>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</si>
  <si>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</si>
  <si>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</si>
  <si>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</si>
  <si>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</si>
  <si>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</si>
  <si>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</si>
  <si>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</si>
  <si>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</si>
  <si>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</si>
  <si>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</si>
  <si>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</si>
  <si>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</si>
  <si>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</si>
  <si>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</si>
  <si>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</si>
  <si>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</si>
  <si>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</si>
  <si>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</si>
  <si>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</si>
  <si>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</si>
  <si>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</si>
  <si>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</si>
  <si>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</si>
  <si>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</si>
  <si>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</si>
  <si>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</si>
  <si>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</si>
  <si>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</si>
  <si>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</si>
  <si>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</si>
  <si>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</si>
  <si>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</si>
  <si>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</si>
  <si>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</si>
  <si>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</si>
  <si>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</si>
  <si>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</si>
  <si>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</si>
  <si>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</si>
  <si>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</si>
  <si>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</si>
  <si>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</si>
  <si>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</si>
  <si>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</si>
  <si>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</si>
  <si>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</si>
  <si>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</si>
  <si>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</si>
  <si>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</si>
  <si>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</si>
  <si>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</si>
  <si>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</si>
  <si>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</si>
  <si>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</si>
  <si>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</si>
  <si>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</si>
  <si>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</si>
  <si>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</si>
  <si>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</si>
  <si>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</si>
  <si>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</si>
  <si>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</si>
  <si>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</si>
  <si>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</si>
  <si>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</si>
  <si>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</si>
  <si>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</si>
  <si>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</si>
  <si>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</si>
  <si>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</si>
  <si>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</si>
  <si>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</si>
  <si>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</si>
  <si>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</si>
  <si>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</si>
  <si>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</si>
  <si>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</si>
  <si>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</si>
  <si>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</si>
  <si>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</si>
  <si>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</si>
  <si>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</si>
  <si>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</si>
  <si>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</si>
  <si>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</si>
  <si>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</si>
  <si>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</si>
  <si>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</si>
  <si>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</si>
  <si>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</si>
  <si>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</si>
  <si>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</si>
  <si>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</si>
  <si>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</si>
  <si>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</si>
  <si>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</si>
  <si>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</si>
  <si>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</si>
  <si>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</si>
  <si>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</si>
  <si>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</si>
  <si>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</si>
  <si>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</si>
  <si>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</si>
  <si>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</si>
  <si>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</si>
  <si>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</si>
  <si>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</si>
  <si>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</si>
  <si>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</si>
  <si>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</si>
  <si>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</si>
  <si>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</si>
  <si>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</si>
  <si>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</si>
  <si>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</si>
  <si>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</si>
  <si>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</si>
  <si>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</si>
  <si>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</si>
  <si>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</si>
  <si>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</si>
  <si>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</si>
  <si>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</si>
  <si>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</si>
  <si>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</si>
  <si>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</si>
  <si>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</si>
  <si>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</si>
  <si>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</si>
  <si>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</si>
  <si>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</si>
  <si>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</si>
  <si>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</si>
  <si>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</si>
  <si>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</si>
  <si>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</si>
  <si>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</si>
  <si>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</si>
  <si>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</si>
  <si>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</si>
  <si>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</si>
  <si>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</si>
  <si>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</si>
  <si>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</si>
  <si>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</si>
  <si>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</si>
  <si>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</si>
  <si>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</si>
  <si>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</si>
  <si>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</si>
  <si>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</si>
  <si>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</si>
  <si>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</si>
  <si>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</si>
  <si>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</si>
  <si>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</si>
  <si>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</si>
  <si>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</si>
  <si>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</si>
  <si>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</si>
  <si>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</si>
  <si>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</si>
  <si>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</si>
  <si>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</si>
  <si>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</si>
  <si>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</si>
  <si>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</si>
  <si>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</si>
  <si>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</si>
  <si>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</si>
  <si>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</si>
  <si>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</si>
  <si>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</si>
  <si>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</si>
  <si>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</si>
  <si>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</si>
  <si>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</si>
  <si>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</si>
  <si>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</si>
  <si>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</si>
  <si>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</si>
  <si>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</si>
  <si>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</si>
  <si>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</si>
  <si>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</si>
  <si>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</si>
  <si>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</si>
  <si>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</si>
  <si>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</si>
  <si>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</si>
  <si>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</si>
  <si>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</si>
  <si>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</si>
  <si>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</si>
  <si>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</si>
  <si>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</si>
  <si>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</si>
  <si>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</si>
  <si>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</si>
  <si>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</si>
  <si>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</si>
  <si>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</si>
  <si>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</si>
  <si>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</si>
  <si>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</si>
  <si>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</si>
  <si>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</si>
  <si>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</si>
  <si>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</si>
  <si>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</si>
  <si>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</si>
  <si>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</si>
  <si>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</si>
  <si>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</si>
  <si>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</si>
  <si>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</si>
  <si>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</si>
  <si>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</si>
  <si>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</si>
  <si>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</si>
  <si>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</si>
  <si>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</si>
  <si>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</si>
  <si>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</si>
  <si>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</si>
  <si>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</si>
  <si>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</si>
  <si>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</si>
  <si>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</si>
  <si>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</si>
  <si>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</si>
  <si>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</si>
  <si>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</si>
  <si>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</si>
  <si>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</si>
  <si>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</si>
  <si>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</si>
  <si>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</si>
  <si>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</si>
  <si>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</si>
  <si>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</si>
  <si>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</si>
  <si>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</si>
  <si>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</si>
  <si>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</si>
  <si>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</si>
  <si>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</si>
  <si>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</si>
  <si>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</si>
  <si>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</si>
  <si>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</si>
  <si>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</si>
  <si>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</si>
  <si>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</si>
  <si>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</si>
  <si>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</si>
  <si>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</si>
  <si>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</si>
  <si>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</si>
  <si>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</si>
  <si>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</si>
  <si>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</si>
  <si>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</si>
  <si>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</si>
  <si>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</si>
  <si>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</si>
  <si>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</si>
  <si>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</si>
  <si>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</si>
  <si>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</si>
  <si>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</si>
  <si>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</si>
  <si>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</si>
  <si>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</si>
  <si>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</si>
  <si>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</si>
  <si>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</si>
  <si>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</si>
  <si>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</si>
  <si>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</si>
  <si>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</si>
  <si>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</si>
  <si>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</si>
  <si>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</si>
  <si>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</si>
  <si>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</si>
  <si>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</si>
  <si>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</si>
  <si>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</si>
  <si>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</si>
  <si>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</si>
  <si>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</si>
  <si>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</si>
  <si>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</si>
  <si>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</si>
  <si>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</si>
  <si>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</si>
  <si>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</si>
  <si>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</si>
  <si>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</si>
  <si>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</si>
  <si>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</si>
  <si>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</si>
  <si>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</si>
  <si>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</si>
  <si>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</si>
  <si>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</si>
  <si>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</si>
  <si>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</si>
  <si>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</si>
  <si>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</si>
  <si>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</si>
  <si>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</si>
  <si>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</si>
  <si>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</si>
  <si>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</si>
  <si>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</si>
  <si>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</si>
  <si>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</si>
  <si>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</si>
  <si>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</si>
  <si>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</si>
  <si>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</si>
  <si>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</si>
  <si>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</si>
  <si>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</si>
  <si>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</si>
  <si>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</si>
  <si>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</si>
  <si>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</si>
  <si>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</si>
  <si>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</si>
  <si>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</si>
  <si>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</si>
  <si>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</si>
  <si>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</si>
  <si>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</si>
  <si>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</si>
  <si>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</si>
  <si>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</si>
  <si>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</si>
  <si>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</si>
  <si>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</si>
  <si>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</si>
  <si>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</si>
  <si>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</si>
  <si>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</si>
  <si>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</si>
  <si>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</si>
  <si>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</si>
  <si>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</si>
  <si>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</si>
  <si>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</si>
  <si>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</si>
  <si>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</si>
  <si>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</si>
  <si>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</si>
  <si>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</si>
  <si>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</si>
  <si>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</si>
  <si>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</si>
  <si>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</si>
  <si>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</si>
  <si>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</si>
  <si>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</si>
  <si>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</si>
  <si>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</si>
  <si>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</si>
  <si>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</si>
  <si>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</si>
  <si>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</si>
  <si>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</si>
  <si>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</si>
  <si>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</si>
  <si>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</si>
  <si>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</si>
  <si>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</si>
  <si>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</si>
  <si>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</si>
  <si>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</si>
  <si>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</si>
  <si>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</si>
  <si>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</si>
  <si>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</si>
  <si>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</si>
  <si>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</si>
  <si>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</si>
  <si>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</si>
  <si>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</si>
  <si>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</si>
  <si>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</si>
  <si>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</si>
  <si>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</si>
  <si>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</si>
  <si>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</si>
  <si>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</si>
  <si>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</si>
  <si>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</si>
  <si>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</si>
  <si>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</si>
  <si>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</si>
  <si>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</si>
  <si>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</si>
  <si>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</si>
  <si>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</si>
  <si>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</si>
  <si>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</si>
  <si>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</si>
  <si>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</si>
  <si>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</si>
  <si>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</si>
  <si>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</si>
  <si>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</si>
  <si>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</si>
  <si>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</si>
  <si>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</si>
  <si>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</si>
  <si>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</si>
  <si>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</si>
  <si>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</si>
  <si>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</si>
  <si>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</si>
  <si>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</si>
  <si>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</si>
  <si>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</si>
  <si>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</si>
  <si>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</si>
  <si>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</si>
  <si>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</si>
  <si>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</si>
  <si>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</si>
  <si>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</si>
  <si>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</si>
  <si>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</si>
  <si>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</si>
  <si>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</si>
  <si>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</si>
  <si>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</si>
  <si>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</si>
  <si>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</si>
  <si>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</si>
  <si>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</si>
  <si>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</si>
  <si>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</si>
  <si>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</si>
  <si>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</si>
  <si>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</si>
  <si>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</si>
  <si>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</si>
  <si>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</si>
  <si>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</si>
  <si>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</si>
  <si>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</si>
  <si>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</si>
  <si>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</si>
  <si>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</si>
  <si>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</si>
  <si>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</si>
  <si>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</si>
  <si>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</si>
  <si>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</si>
  <si>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</si>
  <si>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</si>
  <si>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</si>
  <si>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</si>
  <si>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</si>
  <si>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</si>
  <si>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</si>
  <si>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</si>
  <si>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</si>
  <si>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</si>
  <si>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</si>
  <si>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</si>
  <si>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</si>
  <si>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</si>
  <si>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</si>
  <si>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</si>
  <si>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</si>
  <si>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</si>
  <si>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</si>
  <si>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</si>
  <si>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</si>
  <si>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</si>
  <si>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</si>
  <si>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</si>
  <si>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</si>
  <si>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</si>
  <si>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</si>
  <si>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</si>
  <si>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</si>
  <si>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</si>
  <si>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</si>
  <si>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</si>
  <si>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</si>
  <si>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</si>
  <si>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</si>
  <si>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</si>
  <si>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</si>
  <si>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</si>
  <si>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</si>
  <si>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</si>
  <si>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</si>
  <si>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</si>
  <si>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</si>
  <si>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</si>
  <si>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</si>
  <si>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</si>
  <si>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</si>
  <si>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</si>
  <si>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</si>
  <si>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</si>
  <si>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</si>
  <si>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</si>
  <si>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</si>
  <si>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</si>
  <si>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</si>
  <si>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</si>
  <si>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</si>
  <si>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</si>
  <si>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</si>
  <si>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</si>
  <si>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</si>
  <si>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</si>
  <si>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</si>
  <si>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</si>
  <si>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</si>
  <si>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</si>
  <si>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</si>
  <si>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</si>
  <si>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</si>
  <si>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</si>
  <si>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</si>
  <si>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</si>
  <si>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</si>
  <si>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</si>
  <si>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</si>
  <si>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</si>
  <si>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</si>
  <si>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</si>
  <si>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</si>
  <si>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</si>
  <si>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</si>
  <si>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</si>
  <si>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</si>
  <si>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</si>
  <si>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</si>
  <si>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</si>
  <si>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</si>
  <si>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</si>
  <si>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</si>
  <si>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</si>
  <si>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</si>
  <si>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</si>
  <si>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</si>
  <si>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</si>
  <si>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</si>
  <si>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</si>
  <si>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</si>
  <si>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</si>
  <si>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</si>
  <si>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</si>
  <si>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</si>
  <si>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</si>
  <si>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</si>
  <si>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</si>
  <si>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</si>
  <si>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</si>
  <si>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</si>
  <si>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</si>
  <si>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</si>
  <si>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</si>
  <si>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</si>
  <si>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</si>
  <si>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</si>
  <si>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</si>
  <si>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</si>
  <si>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</si>
  <si>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</si>
  <si>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</si>
  <si>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</si>
  <si>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</si>
  <si>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</si>
  <si>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</si>
  <si>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</si>
  <si>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</si>
  <si>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</si>
  <si>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</si>
  <si>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</si>
  <si>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</si>
  <si>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</si>
  <si>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</si>
  <si>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</si>
  <si>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</si>
  <si>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</si>
  <si>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</si>
  <si>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</si>
  <si>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</si>
  <si>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</si>
  <si>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</si>
  <si>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</si>
  <si>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</si>
  <si>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</si>
  <si>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</si>
  <si>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</si>
  <si>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</si>
  <si>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</si>
  <si>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</si>
  <si>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</si>
  <si>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</si>
  <si>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</si>
  <si>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</si>
  <si>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</si>
  <si>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</si>
  <si>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</si>
  <si>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</si>
  <si>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</si>
  <si>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</si>
  <si>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</si>
  <si>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</si>
  <si>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</si>
  <si>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</si>
  <si>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</si>
  <si>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</si>
  <si>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</si>
  <si>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</si>
  <si>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</si>
  <si>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</si>
  <si>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</si>
  <si>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</si>
  <si>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</si>
  <si>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</si>
  <si>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</si>
  <si>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</si>
  <si>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</si>
  <si>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</si>
  <si>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</si>
  <si>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</si>
  <si>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</si>
  <si>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</si>
  <si>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</si>
  <si>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</si>
  <si>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</si>
  <si>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</si>
  <si>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</si>
  <si>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</si>
  <si>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</si>
  <si>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</si>
  <si>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</si>
  <si>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</si>
  <si>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</si>
  <si>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</si>
  <si>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</si>
  <si>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</si>
  <si>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</si>
  <si>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</si>
  <si>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</si>
  <si>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</si>
  <si>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</si>
  <si>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</si>
  <si>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</si>
  <si>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</si>
  <si>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</si>
  <si>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</si>
  <si>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</si>
  <si>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</si>
  <si>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</si>
  <si>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</si>
  <si>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</si>
  <si>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</si>
  <si>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</si>
  <si>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</si>
  <si>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</si>
  <si>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</si>
  <si>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</si>
  <si>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</si>
  <si>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</si>
  <si>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</si>
  <si>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</si>
  <si>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</si>
  <si>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</si>
  <si>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</si>
  <si>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</si>
  <si>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</si>
  <si>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</si>
  <si>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</si>
  <si>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</si>
  <si>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</si>
  <si>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</si>
  <si>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</si>
  <si>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</si>
  <si>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</si>
  <si>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</si>
  <si>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</si>
  <si>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</si>
  <si>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</si>
  <si>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</si>
  <si>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</si>
  <si>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</si>
  <si>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</si>
  <si>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</si>
  <si>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</si>
  <si>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</si>
  <si>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</si>
  <si>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</si>
  <si>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</si>
  <si>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</si>
  <si>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</si>
  <si>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</si>
  <si>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</si>
  <si>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</si>
  <si>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</si>
  <si>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</si>
  <si>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</si>
  <si>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</si>
  <si>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</si>
  <si>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</si>
  <si>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</si>
  <si>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</si>
  <si>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</si>
  <si>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</si>
  <si>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</si>
  <si>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</si>
  <si>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</si>
  <si>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</si>
  <si>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</si>
  <si>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</si>
  <si>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</si>
  <si>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</si>
  <si>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</si>
  <si>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</si>
  <si>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</si>
  <si>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</si>
  <si>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</si>
  <si>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</si>
  <si>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</si>
  <si>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</si>
  <si>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</si>
  <si>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</si>
  <si>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</si>
  <si>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</si>
  <si>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</si>
  <si>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</si>
  <si>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</si>
  <si>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</si>
  <si>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</si>
  <si>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</si>
  <si>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</si>
  <si>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</si>
  <si>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</si>
  <si>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</si>
  <si>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</si>
  <si>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</si>
  <si>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</si>
  <si>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</si>
  <si>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</si>
  <si>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</si>
  <si>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</si>
  <si>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</si>
  <si>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</si>
  <si>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</si>
  <si>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</si>
  <si>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</si>
  <si>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</si>
  <si>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</si>
  <si>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</si>
  <si>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</si>
  <si>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</si>
  <si>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</si>
  <si>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</si>
  <si>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</si>
  <si>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</si>
  <si>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</si>
  <si>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</si>
  <si>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</si>
  <si>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</si>
  <si>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</si>
  <si>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</si>
  <si>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</si>
  <si>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</si>
  <si>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</si>
  <si>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</si>
  <si>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</si>
  <si>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</si>
  <si>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</si>
  <si>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</si>
  <si>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</si>
  <si>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</si>
  <si>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</si>
  <si>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</si>
  <si>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</si>
  <si>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</si>
  <si>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</si>
  <si>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</si>
  <si>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</si>
  <si>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</si>
  <si>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</si>
  <si>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</si>
  <si>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</si>
  <si>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</si>
  <si>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</si>
  <si>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</si>
  <si>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</si>
  <si>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</si>
  <si>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</si>
  <si>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</si>
  <si>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</si>
  <si>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</si>
  <si>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</si>
  <si>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</si>
  <si>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</si>
  <si>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</si>
  <si>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</si>
  <si>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</si>
  <si>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</si>
  <si>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</si>
  <si>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</si>
  <si>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</si>
  <si>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</si>
  <si>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</si>
  <si>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</si>
  <si>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</si>
  <si>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</si>
  <si>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</si>
  <si>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</si>
  <si>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</si>
  <si>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</si>
  <si>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</si>
  <si>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</si>
  <si>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</si>
  <si>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</si>
  <si>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</si>
  <si>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</si>
  <si>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</si>
  <si>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</si>
  <si>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</si>
  <si>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</si>
  <si>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</si>
  <si>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</si>
  <si>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</si>
  <si>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</si>
  <si>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</si>
  <si>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</si>
  <si>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</si>
  <si>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</si>
  <si>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</si>
  <si>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</si>
  <si>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</si>
  <si>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</si>
  <si>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</si>
  <si>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</si>
  <si>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</si>
  <si>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</si>
  <si>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</si>
  <si>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</si>
  <si>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</si>
  <si>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</si>
  <si>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</si>
  <si>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</si>
  <si>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</si>
  <si>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</si>
  <si>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</si>
  <si>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</si>
  <si>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</si>
  <si>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</si>
  <si>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</si>
  <si>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</si>
  <si>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</si>
  <si>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</si>
  <si>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</si>
  <si>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</si>
  <si>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</si>
  <si>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</si>
  <si>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</si>
  <si>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</si>
  <si>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</si>
  <si>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</si>
  <si>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</si>
  <si>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</si>
  <si>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</si>
  <si>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</si>
  <si>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</si>
  <si>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</si>
  <si>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</si>
  <si>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</si>
  <si>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</si>
  <si>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</si>
  <si>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</si>
  <si>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</si>
  <si>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</si>
  <si>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</si>
  <si>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</si>
  <si>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</si>
  <si>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</si>
  <si>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</si>
  <si>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</si>
  <si>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</si>
  <si>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</si>
  <si>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</si>
  <si>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</si>
  <si>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</si>
  <si>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</si>
  <si>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</si>
  <si>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</si>
  <si>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</si>
  <si>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</si>
  <si>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</si>
  <si>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</si>
  <si>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</si>
  <si>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</si>
  <si>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</si>
  <si>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</si>
  <si>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</si>
  <si>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</si>
  <si>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</si>
  <si>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</si>
  <si>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</si>
  <si>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</si>
  <si>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</si>
  <si>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</si>
  <si>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</si>
  <si>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</si>
  <si>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</si>
  <si>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</si>
  <si>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</si>
  <si>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</si>
  <si>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</si>
  <si>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</si>
  <si>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</si>
  <si>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</si>
  <si>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</si>
  <si>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</si>
  <si>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</si>
  <si>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</si>
  <si>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</si>
  <si>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</si>
  <si>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</si>
  <si>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</si>
  <si>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</si>
  <si>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</si>
  <si>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</si>
  <si>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</si>
  <si>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</si>
  <si>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</si>
  <si>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</si>
  <si>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</si>
  <si>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</si>
  <si>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</si>
  <si>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</si>
  <si>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</si>
  <si>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</si>
  <si>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</si>
  <si>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</si>
  <si>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</si>
  <si>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</si>
  <si>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</si>
  <si>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</si>
  <si>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</si>
  <si>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</si>
  <si>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</si>
  <si>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</si>
  <si>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</si>
  <si>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</si>
  <si>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</si>
  <si>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</si>
  <si>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</si>
  <si>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</si>
  <si>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</si>
  <si>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</si>
  <si>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</si>
  <si>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</si>
  <si>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</si>
  <si>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</si>
  <si>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</si>
  <si>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</si>
  <si>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</si>
  <si>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</si>
  <si>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</si>
  <si>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</si>
  <si>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</si>
  <si>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</si>
  <si>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</si>
  <si>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</si>
  <si>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</si>
  <si>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</si>
  <si>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</si>
  <si>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</si>
  <si>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</si>
  <si>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</si>
  <si>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</si>
  <si>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</si>
  <si>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</si>
  <si>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</si>
  <si>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</si>
  <si>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</si>
  <si>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</si>
  <si>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</si>
  <si>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</si>
  <si>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</si>
  <si>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</si>
  <si>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</si>
  <si>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</si>
  <si>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</si>
  <si>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</si>
  <si>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</si>
  <si>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</si>
  <si>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</si>
  <si>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</si>
  <si>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</si>
  <si>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</si>
  <si>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</si>
  <si>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</si>
  <si>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</si>
  <si>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</si>
  <si>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</si>
  <si>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</si>
  <si>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</si>
  <si>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</si>
  <si>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</si>
  <si>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</si>
  <si>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</si>
  <si>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</si>
  <si>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</si>
  <si>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</si>
  <si>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</si>
  <si>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</si>
  <si>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</si>
  <si>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</si>
  <si>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</si>
  <si>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</si>
  <si>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</si>
  <si>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</si>
  <si>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</si>
  <si>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</si>
  <si>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</si>
  <si>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</si>
  <si>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</si>
  <si>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</si>
  <si>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</si>
  <si>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</si>
  <si>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</si>
  <si>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</si>
  <si>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</si>
  <si>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</si>
  <si>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</si>
  <si>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</si>
  <si>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</si>
  <si>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</si>
  <si>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</si>
  <si>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</si>
  <si>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</si>
  <si>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</si>
  <si>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</si>
  <si>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</si>
  <si>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</si>
  <si>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</si>
  <si>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</si>
  <si>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</si>
  <si>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</si>
  <si>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</si>
  <si>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</si>
  <si>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</si>
  <si>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</si>
  <si>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</si>
  <si>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</si>
  <si>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</si>
  <si>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</si>
  <si>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</si>
  <si>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</si>
  <si>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</si>
  <si>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</si>
  <si>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</si>
  <si>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</si>
  <si>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</si>
  <si>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</si>
  <si>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</si>
  <si>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</si>
  <si>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</si>
  <si>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</si>
  <si>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</si>
  <si>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</si>
  <si>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</si>
  <si>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</si>
  <si>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</si>
  <si>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</si>
  <si>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</si>
  <si>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</si>
  <si>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</si>
  <si>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</si>
  <si>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</si>
  <si>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</si>
  <si>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</si>
  <si>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</si>
  <si>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</si>
  <si>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</si>
  <si>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</si>
  <si>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</si>
  <si>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</si>
  <si>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</si>
  <si>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</si>
  <si>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</si>
  <si>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</si>
  <si>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</si>
  <si>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</si>
  <si>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</si>
  <si>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</si>
  <si>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</si>
  <si>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</si>
  <si>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</si>
  <si>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</si>
  <si>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</si>
  <si>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</si>
  <si>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</si>
  <si>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</si>
  <si>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</si>
  <si>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</si>
  <si>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</si>
  <si>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</si>
  <si>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</si>
  <si>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</si>
  <si>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</si>
  <si>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</si>
  <si>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</si>
  <si>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</si>
  <si>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</si>
  <si>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</si>
  <si>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</si>
  <si>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</si>
  <si>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</si>
  <si>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</si>
  <si>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</si>
  <si>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</si>
  <si>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</si>
  <si>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</si>
  <si>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</si>
  <si>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</si>
  <si>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</si>
  <si>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</si>
  <si>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</si>
  <si>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</si>
  <si>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</si>
  <si>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</si>
  <si>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</si>
  <si>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</si>
  <si>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</si>
  <si>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</si>
  <si>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</si>
  <si>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</si>
  <si>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</si>
  <si>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</si>
  <si>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</si>
  <si>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</si>
  <si>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</si>
  <si>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</si>
  <si>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</si>
  <si>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</si>
  <si>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</si>
  <si>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</si>
  <si>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</si>
  <si>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</si>
  <si>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</si>
  <si>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</si>
  <si>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</si>
  <si>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</si>
  <si>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</si>
  <si>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</si>
  <si>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</si>
  <si>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</si>
  <si>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</si>
  <si>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</si>
  <si>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</si>
  <si>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</si>
  <si>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</si>
  <si>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</si>
  <si>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</si>
  <si>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</si>
  <si>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</si>
  <si>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</si>
  <si>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</si>
  <si>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</si>
  <si>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</si>
  <si>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</si>
  <si>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</si>
  <si>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</si>
  <si>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</si>
  <si>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</si>
  <si>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</si>
  <si>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</si>
  <si>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</si>
  <si>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</si>
  <si>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</si>
  <si>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</si>
  <si>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</si>
  <si>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</si>
  <si>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</si>
  <si>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</si>
  <si>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</si>
  <si>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</si>
  <si>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</si>
  <si>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</si>
  <si>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</si>
  <si>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</si>
  <si>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</si>
  <si>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</si>
  <si>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</si>
  <si>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</si>
  <si>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</si>
  <si>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</si>
  <si>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</si>
  <si>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</si>
  <si>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</si>
  <si>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</si>
  <si>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</si>
  <si>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</si>
  <si>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</si>
  <si>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</si>
  <si>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</si>
  <si>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</si>
  <si>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</si>
  <si>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</si>
  <si>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</si>
  <si>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</si>
  <si>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</si>
  <si>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</si>
  <si>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</si>
  <si>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</si>
  <si>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</si>
  <si>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</si>
  <si>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</si>
  <si>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</si>
  <si>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</si>
  <si>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</si>
  <si>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</si>
  <si>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</si>
  <si>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</si>
  <si>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</si>
  <si>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</si>
  <si>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</si>
  <si>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</si>
  <si>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</si>
  <si>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</si>
  <si>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</si>
  <si>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</si>
  <si>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</si>
  <si>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</si>
  <si>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</si>
  <si>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</si>
  <si>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</si>
  <si>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</si>
  <si>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</si>
  <si>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</si>
  <si>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</si>
  <si>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</si>
  <si>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</si>
  <si>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</si>
  <si>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</si>
  <si>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</si>
  <si>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</si>
  <si>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</si>
  <si>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</si>
  <si>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</si>
  <si>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</si>
  <si>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</si>
  <si>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</si>
  <si>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</si>
  <si>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</si>
  <si>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</si>
  <si>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</si>
  <si>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</si>
  <si>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</si>
  <si>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</si>
  <si>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</si>
  <si>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</si>
  <si>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</si>
  <si>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</si>
  <si>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</si>
  <si>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</si>
  <si>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</si>
  <si>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</si>
  <si>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</si>
  <si>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</si>
  <si>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</si>
  <si>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</si>
  <si>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</si>
  <si>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</si>
  <si>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</si>
  <si>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</si>
  <si>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</si>
  <si>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</si>
  <si>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</si>
  <si>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</si>
  <si>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</si>
  <si>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</si>
  <si>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</si>
  <si>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</si>
  <si>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</si>
  <si>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</si>
  <si>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</si>
  <si>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</si>
  <si>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</si>
  <si>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</si>
  <si>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</si>
  <si>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</si>
  <si>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</si>
  <si>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</si>
  <si>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</si>
  <si>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</si>
  <si>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</si>
  <si>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</si>
  <si>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</si>
  <si>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</si>
  <si>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</si>
  <si>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</si>
  <si>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</si>
  <si>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</si>
  <si>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</si>
  <si>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</si>
  <si>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</si>
  <si>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</si>
  <si>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</si>
  <si>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</si>
  <si>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</si>
  <si>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</si>
  <si>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</si>
  <si>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</si>
  <si>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</si>
  <si>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</si>
  <si>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</si>
  <si>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</si>
  <si>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</si>
  <si>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</si>
  <si>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</si>
  <si>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</si>
  <si>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</si>
  <si>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</si>
  <si>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</si>
  <si>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</si>
  <si>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</si>
  <si>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</si>
  <si>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</si>
  <si>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</si>
  <si>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</si>
  <si>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</si>
  <si>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</si>
  <si>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</si>
  <si>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</si>
  <si>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</si>
  <si>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</si>
  <si>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</si>
  <si>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</si>
  <si>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</si>
  <si>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</si>
  <si>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</si>
  <si>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</si>
  <si>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</si>
  <si>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</si>
  <si>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</si>
  <si>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</si>
  <si>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</si>
  <si>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</si>
  <si>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</si>
  <si>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</si>
  <si>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</si>
  <si>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</si>
  <si>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</si>
  <si>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</si>
  <si>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</si>
  <si>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</si>
  <si>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</si>
  <si>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</si>
  <si>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</si>
  <si>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</si>
  <si>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</si>
  <si>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</si>
  <si>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</si>
  <si>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</si>
  <si>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</si>
  <si>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</si>
  <si>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</si>
  <si>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</si>
  <si>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</si>
  <si>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</si>
  <si>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</si>
  <si>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</si>
  <si>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</si>
  <si>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</si>
  <si>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</si>
  <si>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</si>
  <si>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</si>
  <si>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</si>
  <si>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</si>
  <si>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</si>
  <si>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</si>
  <si>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</si>
  <si>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</si>
  <si>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</si>
  <si>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</si>
  <si>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</si>
  <si>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</si>
  <si>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</si>
  <si>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</si>
  <si>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</si>
  <si>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</si>
  <si>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</si>
  <si>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</si>
  <si>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</si>
  <si>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</si>
  <si>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</si>
  <si>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</si>
  <si>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</si>
  <si>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</si>
  <si>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</si>
  <si>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</si>
  <si>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</si>
  <si>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</si>
  <si>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</si>
  <si>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</si>
  <si>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</si>
  <si>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</si>
  <si>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</si>
  <si>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</si>
  <si>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</si>
  <si>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</si>
  <si>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</si>
  <si>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</si>
  <si>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</si>
  <si>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</si>
  <si>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</si>
  <si>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</si>
  <si>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</si>
  <si>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</si>
  <si>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</si>
  <si>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</si>
  <si>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</si>
  <si>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</si>
  <si>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</si>
  <si>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</si>
  <si>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</si>
  <si>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</si>
  <si>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</si>
  <si>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</si>
  <si>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</si>
  <si>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</si>
  <si>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</si>
  <si>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</si>
  <si>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</si>
  <si>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</si>
  <si>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</si>
  <si>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</si>
  <si>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</si>
  <si>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</si>
  <si>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</si>
  <si>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</si>
  <si>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</si>
  <si>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</si>
  <si>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</si>
  <si>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</si>
  <si>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</si>
  <si>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</si>
  <si>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</si>
  <si>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</si>
  <si>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</si>
  <si>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</si>
  <si>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</si>
  <si>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</si>
  <si>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</si>
  <si>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</si>
  <si>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</si>
  <si>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</si>
  <si>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</si>
  <si>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</si>
  <si>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</si>
  <si>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</si>
  <si>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</si>
  <si>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</si>
  <si>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</si>
  <si>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</si>
  <si>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</si>
  <si>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</si>
  <si>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</si>
  <si>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</si>
  <si>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</si>
  <si>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</si>
  <si>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</si>
  <si>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</si>
  <si>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</si>
  <si>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</si>
  <si>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</si>
  <si>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</si>
  <si>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</si>
  <si>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</si>
  <si>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</si>
  <si>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</si>
  <si>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</si>
  <si>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</si>
  <si>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</si>
  <si>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</si>
  <si>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</si>
  <si>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</si>
  <si>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</si>
  <si>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</si>
  <si>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</si>
  <si>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</si>
  <si>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</si>
  <si>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</si>
  <si>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</si>
  <si>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</si>
  <si>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</si>
  <si>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</si>
  <si>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</si>
  <si>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</si>
  <si>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</si>
  <si>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</si>
  <si>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</si>
  <si>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</si>
  <si>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</si>
  <si>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</si>
  <si>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</si>
  <si>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</si>
  <si>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</si>
  <si>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</si>
  <si>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</si>
  <si>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</si>
  <si>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</si>
  <si>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</si>
  <si>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</si>
  <si>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</si>
  <si>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</si>
  <si>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</si>
  <si>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</si>
  <si>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</si>
  <si>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</si>
  <si>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</si>
  <si>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</si>
  <si>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</si>
  <si>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</si>
  <si>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</si>
  <si>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</si>
  <si>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</si>
  <si>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</si>
  <si>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</si>
  <si>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</si>
  <si>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</si>
  <si>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</si>
  <si>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</si>
  <si>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</si>
  <si>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</si>
  <si>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</si>
  <si>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</si>
  <si>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</si>
  <si>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</si>
  <si>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</si>
  <si>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</si>
  <si>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</si>
  <si>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</si>
  <si>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</si>
  <si>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</si>
  <si>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</si>
  <si>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</si>
  <si>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</si>
  <si>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</si>
  <si>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</si>
  <si>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</si>
  <si>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</si>
  <si>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</si>
  <si>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</si>
  <si>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</si>
  <si>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</si>
  <si>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</si>
  <si>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</si>
  <si>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</si>
  <si>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</si>
  <si>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</si>
  <si>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</si>
  <si>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</si>
  <si>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</si>
  <si>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</si>
  <si>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</si>
  <si>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</si>
  <si>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</si>
  <si>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</si>
  <si>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</si>
  <si>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</si>
  <si>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</si>
  <si>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</si>
  <si>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</si>
  <si>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</si>
  <si>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</si>
  <si>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</si>
  <si>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</si>
  <si>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</si>
  <si>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</si>
  <si>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</si>
  <si>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</si>
  <si>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</si>
  <si>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</si>
  <si>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</si>
  <si>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</si>
  <si>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</si>
  <si>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</si>
  <si>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</si>
  <si>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</si>
  <si>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</si>
  <si>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</si>
  <si>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</si>
  <si>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</si>
  <si>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</si>
  <si>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</si>
  <si>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</si>
  <si>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</si>
  <si>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</si>
  <si>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</si>
  <si>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</si>
  <si>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</si>
  <si>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</si>
  <si>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</si>
  <si>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</si>
  <si>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</si>
  <si>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</si>
  <si>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</si>
  <si>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</si>
  <si>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</si>
  <si>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</si>
  <si>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</si>
  <si>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</si>
  <si>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</si>
  <si>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</si>
  <si>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</si>
  <si>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</si>
  <si>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</si>
  <si>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</si>
  <si>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</si>
  <si>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</si>
  <si>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</si>
  <si>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</si>
  <si>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</si>
  <si>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</si>
  <si>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</si>
  <si>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</si>
  <si>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</si>
  <si>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</si>
  <si>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</si>
  <si>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</si>
  <si>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</si>
  <si>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</si>
  <si>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</si>
  <si>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</si>
  <si>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</si>
  <si>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</si>
  <si>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</si>
  <si>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</si>
  <si>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</si>
  <si>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</si>
  <si>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</si>
  <si>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</si>
  <si>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</si>
  <si>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</si>
  <si>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</si>
  <si>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</si>
  <si>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</si>
  <si>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</si>
  <si>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</si>
  <si>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</si>
  <si>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</si>
  <si>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</si>
  <si>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</si>
  <si>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</si>
  <si>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</si>
  <si>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</si>
  <si>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</si>
  <si>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</si>
  <si>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</si>
  <si>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</si>
  <si>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</si>
  <si>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</si>
  <si>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</si>
  <si>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</si>
  <si>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</si>
  <si>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</si>
  <si>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</si>
  <si>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</si>
  <si>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</si>
  <si>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</si>
  <si>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</si>
  <si>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</si>
  <si>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</si>
  <si>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</si>
  <si>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</si>
  <si>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</si>
  <si>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</si>
  <si>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</si>
  <si>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</si>
  <si>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</si>
  <si>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</si>
  <si>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</si>
  <si>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</si>
  <si>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</si>
  <si>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</si>
  <si>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</si>
  <si>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</si>
  <si>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</si>
  <si>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</si>
  <si>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</si>
  <si>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</si>
  <si>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</si>
  <si>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</si>
  <si>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</si>
  <si>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</si>
  <si>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</si>
  <si>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</si>
  <si>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</si>
  <si>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</si>
  <si>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</si>
  <si>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</si>
  <si>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</si>
  <si>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</si>
  <si>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</si>
  <si>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</si>
  <si>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</si>
  <si>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</si>
  <si>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</si>
  <si>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</si>
  <si>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</si>
  <si>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</si>
  <si>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</si>
  <si>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</si>
  <si>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</si>
  <si>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</si>
  <si>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</si>
  <si>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</si>
  <si>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</si>
  <si>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</si>
  <si>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</si>
  <si>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</si>
  <si>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</si>
  <si>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</si>
  <si>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</si>
  <si>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</si>
  <si>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</si>
  <si>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</si>
  <si>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</si>
  <si>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</si>
  <si>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</si>
  <si>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</si>
  <si>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</si>
  <si>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</si>
  <si>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</si>
  <si>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</si>
  <si>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</si>
  <si>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</si>
  <si>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</si>
  <si>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</si>
  <si>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</si>
  <si>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</si>
  <si>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</si>
  <si>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</si>
  <si>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</si>
  <si>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</si>
  <si>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</si>
  <si>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</si>
  <si>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</si>
  <si>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</si>
  <si>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</si>
  <si>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</si>
  <si>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</si>
  <si>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</si>
  <si>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</si>
  <si>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</si>
  <si>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</si>
  <si>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</si>
  <si>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</si>
  <si>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</si>
  <si>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</si>
  <si>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</si>
  <si>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</si>
  <si>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</si>
  <si>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</si>
  <si>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</si>
  <si>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</si>
  <si>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</si>
  <si>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</si>
  <si>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</si>
  <si>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</si>
  <si>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</si>
  <si>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</si>
  <si>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</si>
  <si>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</si>
  <si>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</si>
  <si>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</si>
  <si>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</si>
  <si>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</si>
  <si>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</si>
  <si>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</si>
  <si>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</si>
  <si>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</si>
  <si>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</si>
  <si>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</si>
  <si>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</si>
  <si>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</si>
  <si>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</si>
  <si>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</si>
  <si>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</si>
  <si>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</si>
  <si>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</si>
  <si>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</si>
  <si>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</si>
  <si>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</si>
  <si>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</si>
  <si>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</si>
  <si>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</si>
  <si>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</si>
  <si>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</si>
  <si>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</si>
  <si>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</si>
  <si>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</si>
  <si>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</si>
  <si>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</si>
  <si>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</si>
  <si>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</si>
  <si>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</si>
  <si>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</si>
  <si>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</si>
  <si>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</si>
  <si>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</si>
  <si>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</si>
  <si>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</si>
  <si>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</si>
  <si>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</si>
  <si>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</si>
  <si>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</si>
  <si>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</si>
  <si>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</si>
  <si>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</si>
  <si>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</si>
  <si>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</si>
  <si>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</si>
  <si>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</si>
  <si>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</si>
  <si>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</si>
  <si>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</si>
  <si>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</si>
  <si>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</si>
  <si>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</si>
  <si>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</si>
  <si>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</si>
  <si>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</si>
  <si>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</si>
  <si>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</si>
  <si>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</si>
  <si>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</si>
  <si>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</si>
  <si>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</si>
  <si>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</si>
  <si>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</si>
  <si>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</si>
  <si>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</si>
  <si>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</si>
  <si>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</si>
  <si>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</si>
  <si>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</si>
  <si>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</si>
  <si>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</si>
  <si>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</si>
  <si>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</si>
  <si>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</si>
  <si>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</si>
  <si>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</si>
  <si>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</si>
  <si>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</si>
  <si>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</si>
  <si>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</si>
  <si>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</si>
  <si>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</si>
  <si>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</si>
  <si>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</si>
  <si>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</si>
  <si>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</si>
  <si>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</si>
  <si>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</si>
  <si>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</si>
  <si>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</si>
  <si>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</si>
  <si>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</si>
  <si>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</si>
  <si>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</si>
  <si>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</si>
  <si>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</si>
  <si>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</si>
  <si>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</si>
  <si>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</si>
  <si>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</si>
  <si>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</si>
  <si>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</si>
  <si>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</si>
  <si>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</si>
  <si>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</si>
  <si>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</si>
  <si>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</si>
  <si>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</si>
  <si>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</si>
  <si>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</si>
  <si>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</si>
  <si>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</si>
  <si>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</si>
  <si>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</si>
  <si>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</si>
  <si>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</si>
  <si>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</si>
  <si>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</si>
  <si>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</si>
  <si>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</si>
  <si>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</si>
  <si>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</si>
  <si>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</si>
  <si>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</si>
  <si>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</si>
  <si>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</si>
  <si>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</si>
  <si>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</si>
  <si>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</si>
  <si>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</si>
  <si>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</si>
  <si>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</si>
  <si>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</si>
  <si>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</si>
  <si>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</si>
  <si>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</si>
  <si>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</si>
  <si>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</si>
  <si>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</si>
  <si>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</si>
  <si>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</si>
  <si>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</si>
  <si>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</si>
  <si>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</si>
  <si>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</si>
  <si>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</si>
  <si>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</si>
  <si>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</si>
  <si>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</si>
  <si>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</si>
  <si>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</si>
  <si>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</si>
  <si>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</si>
  <si>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</si>
  <si>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</si>
  <si>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</si>
  <si>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</si>
  <si>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</si>
  <si>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</si>
  <si>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</si>
  <si>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</si>
  <si>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</si>
  <si>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</si>
  <si>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</si>
  <si>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</si>
  <si>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</si>
  <si>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</si>
  <si>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</si>
  <si>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</si>
  <si>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</si>
  <si>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</si>
  <si>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</si>
  <si>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</si>
  <si>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</si>
  <si>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</si>
  <si>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</si>
  <si>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</si>
  <si>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</si>
  <si>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</si>
  <si>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</si>
  <si>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</si>
  <si>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</si>
  <si>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</si>
  <si>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</si>
  <si>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</si>
  <si>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</si>
  <si>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</si>
  <si>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</si>
  <si>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</si>
  <si>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</si>
  <si>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</si>
  <si>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</si>
  <si>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</si>
  <si>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</si>
  <si>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</si>
  <si>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</si>
  <si>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</si>
  <si>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</si>
  <si>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</si>
  <si>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</si>
  <si>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</si>
  <si>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</si>
  <si>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</si>
  <si>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</si>
  <si>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</si>
  <si>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</si>
  <si>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</si>
  <si>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</si>
  <si>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</si>
  <si>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</si>
  <si>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</si>
  <si>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</si>
  <si>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</si>
  <si>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</si>
  <si>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</si>
  <si>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</si>
  <si>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</si>
  <si>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</si>
  <si>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</si>
  <si>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</si>
  <si>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</si>
  <si>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</si>
  <si>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</si>
  <si>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</si>
  <si>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</si>
  <si>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</si>
  <si>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</si>
  <si>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</si>
  <si>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</si>
  <si>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</si>
  <si>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</si>
  <si>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</si>
  <si>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</si>
  <si>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</si>
  <si>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</si>
  <si>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</si>
  <si>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</si>
  <si>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</si>
  <si>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</si>
  <si>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</si>
  <si>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</si>
  <si>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</si>
  <si>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</si>
  <si>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</si>
  <si>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</si>
  <si>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</si>
  <si>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</si>
  <si>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</si>
  <si>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</si>
  <si>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</si>
  <si>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</si>
  <si>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</si>
  <si>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</si>
  <si>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</si>
  <si>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</si>
  <si>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</si>
  <si>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</si>
  <si>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</si>
  <si>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</si>
  <si>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</si>
  <si>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</si>
  <si>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</si>
  <si>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</si>
  <si>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</si>
  <si>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</si>
  <si>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</si>
  <si>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</si>
  <si>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</si>
  <si>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</si>
  <si>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</si>
  <si>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</si>
  <si>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</si>
  <si>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</si>
  <si>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</si>
  <si>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</si>
  <si>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</si>
  <si>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</si>
  <si>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</si>
  <si>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</si>
  <si>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</si>
  <si>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</si>
  <si>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</si>
  <si>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</si>
  <si>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</si>
  <si>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</si>
  <si>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</si>
  <si>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</si>
  <si>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</si>
  <si>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</si>
  <si>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</si>
  <si>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</si>
  <si>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</si>
  <si>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</si>
  <si>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</si>
  <si>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</si>
  <si>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</si>
  <si>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</si>
  <si>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</si>
  <si>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</si>
  <si>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</si>
  <si>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</si>
  <si>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</si>
  <si>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</si>
  <si>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</si>
  <si>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</si>
  <si>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</si>
  <si>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</si>
  <si>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</si>
  <si>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</si>
  <si>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</si>
  <si>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</si>
  <si>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</si>
  <si>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</si>
  <si>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</si>
  <si>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</si>
  <si>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</si>
  <si>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</si>
  <si>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</si>
  <si>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</si>
  <si>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</si>
  <si>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</si>
  <si>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</si>
  <si>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</si>
  <si>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</si>
  <si>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</si>
  <si>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</si>
  <si>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</si>
  <si>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</si>
  <si>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</si>
  <si>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</si>
  <si>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</si>
  <si>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</si>
  <si>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</si>
  <si>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</si>
  <si>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</si>
  <si>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</si>
  <si>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</si>
  <si>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</si>
  <si>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</si>
  <si>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</si>
  <si>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</si>
  <si>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</si>
  <si>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</si>
  <si>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</si>
  <si>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</si>
  <si>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</si>
  <si>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</si>
  <si>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</si>
  <si>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</si>
  <si>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</si>
  <si>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</si>
  <si>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</si>
  <si>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</si>
  <si>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</si>
  <si>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</si>
  <si>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</si>
  <si>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</si>
  <si>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</si>
  <si>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</si>
  <si>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</si>
  <si>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</si>
  <si>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</si>
  <si>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</si>
  <si>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</si>
  <si>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</si>
  <si>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</si>
  <si>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</si>
  <si>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</si>
  <si>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</si>
  <si>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</si>
  <si>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</si>
  <si>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</si>
  <si>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</si>
  <si>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</si>
  <si>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</si>
  <si>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</si>
  <si>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</si>
  <si>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</si>
  <si>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</si>
  <si>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</si>
  <si>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</si>
  <si>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</si>
  <si>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</si>
  <si>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</si>
  <si>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</si>
  <si>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</si>
  <si>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</si>
  <si>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</si>
  <si>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</si>
  <si>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</si>
  <si>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</si>
  <si>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</si>
  <si>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</si>
  <si>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</si>
  <si>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</si>
  <si>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</si>
  <si>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</si>
  <si>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</si>
  <si>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</si>
  <si>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</si>
  <si>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</si>
  <si>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</si>
  <si>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</si>
  <si>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</si>
  <si>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</si>
  <si>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</si>
  <si>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</si>
  <si>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</si>
  <si>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</si>
  <si>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</si>
  <si>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</si>
  <si>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</si>
  <si>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</si>
  <si>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</si>
  <si>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</si>
  <si>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</si>
  <si>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</si>
  <si>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</si>
  <si>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</si>
  <si>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</si>
  <si>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</si>
  <si>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</si>
  <si>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</si>
  <si>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</si>
  <si>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</si>
  <si>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</si>
  <si>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</si>
  <si>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</si>
  <si>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</si>
  <si>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</si>
  <si>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</si>
  <si>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</si>
  <si>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</si>
  <si>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</si>
  <si>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</si>
  <si>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</si>
  <si>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</si>
  <si>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</si>
  <si>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</si>
  <si>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</si>
  <si>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</si>
  <si>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</si>
  <si>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</si>
  <si>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</si>
  <si>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</si>
  <si>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</si>
  <si>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</si>
  <si>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</si>
  <si>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</si>
  <si>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</si>
  <si>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</si>
  <si>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</si>
  <si>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</si>
  <si>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</si>
  <si>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</si>
  <si>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</si>
  <si>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</si>
  <si>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</si>
  <si>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</si>
  <si>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</si>
  <si>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</si>
  <si>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</si>
  <si>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</si>
  <si>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</si>
  <si>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</si>
  <si>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</si>
  <si>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</si>
  <si>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</si>
  <si>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</si>
  <si>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</si>
  <si>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</si>
  <si>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</si>
  <si>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</si>
  <si>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</si>
  <si>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</si>
  <si>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</si>
  <si>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</si>
  <si>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</si>
  <si>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</si>
  <si>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</si>
  <si>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</si>
  <si>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</si>
  <si>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</si>
  <si>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</si>
  <si>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</si>
  <si>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</si>
  <si>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</si>
  <si>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</si>
  <si>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</si>
  <si>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</si>
  <si>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</si>
  <si>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</si>
  <si>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</si>
  <si>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</si>
  <si>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</si>
  <si>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</si>
  <si>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</si>
  <si>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</si>
  <si>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</si>
  <si>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</si>
  <si>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</si>
  <si>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</si>
  <si>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</si>
  <si>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</si>
  <si>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</si>
  <si>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</si>
  <si>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</si>
  <si>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</si>
  <si>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</si>
  <si>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</si>
  <si>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</si>
  <si>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</si>
  <si>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</si>
  <si>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</si>
  <si>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</si>
  <si>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</si>
  <si>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</si>
  <si>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</si>
  <si>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</si>
  <si>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</si>
  <si>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</si>
  <si>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</si>
  <si>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</si>
  <si>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</si>
  <si>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</si>
  <si>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</si>
  <si>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</si>
  <si>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</si>
  <si>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</si>
  <si>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</si>
  <si>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</si>
  <si>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</si>
  <si>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</si>
  <si>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</si>
  <si>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</si>
  <si>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</si>
  <si>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</si>
  <si>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</si>
  <si>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</si>
  <si>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</si>
  <si>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</si>
  <si>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</si>
  <si>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</si>
  <si>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</si>
  <si>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</si>
  <si>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</si>
  <si>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</si>
  <si>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</si>
  <si>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</si>
  <si>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</si>
  <si>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</si>
  <si>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</si>
  <si>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</si>
  <si>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</si>
  <si>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</si>
  <si>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</si>
  <si>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</si>
  <si>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</si>
  <si>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</si>
  <si>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</si>
  <si>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</si>
  <si>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</si>
  <si>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</si>
  <si>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</si>
  <si>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</si>
  <si>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</si>
  <si>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</si>
  <si>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</si>
  <si>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</si>
  <si>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</si>
  <si>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</si>
  <si>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</si>
  <si>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</si>
  <si>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</si>
  <si>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</si>
  <si>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</si>
  <si>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</si>
  <si>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</si>
  <si>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</si>
  <si>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</si>
  <si>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</si>
  <si>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</si>
  <si>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</si>
  <si>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</si>
  <si>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</si>
  <si>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</si>
  <si>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</si>
  <si>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</si>
  <si>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</si>
  <si>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</si>
  <si>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</si>
  <si>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</si>
  <si>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</si>
  <si>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</si>
  <si>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</si>
  <si>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</si>
  <si>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</si>
  <si>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</si>
  <si>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</si>
  <si>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</si>
  <si>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</si>
  <si>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</si>
  <si>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</si>
  <si>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</si>
  <si>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</si>
  <si>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</si>
  <si>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</si>
  <si>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</si>
  <si>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</si>
  <si>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</si>
  <si>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</si>
  <si>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</si>
  <si>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</si>
  <si>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</si>
  <si>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</si>
  <si>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</si>
  <si>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</si>
  <si>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</si>
  <si>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</si>
  <si>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</si>
  <si>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</si>
  <si>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</si>
  <si>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</si>
  <si>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</si>
  <si>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</si>
  <si>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</si>
  <si>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</si>
  <si>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</si>
  <si>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</si>
  <si>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</si>
  <si>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</si>
  <si>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</si>
  <si>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</si>
  <si>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</si>
  <si>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</si>
  <si>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</si>
  <si>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</si>
  <si>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</si>
  <si>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</si>
  <si>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</si>
  <si>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</si>
  <si>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</si>
  <si>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</si>
  <si>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</si>
  <si>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</si>
  <si>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</si>
  <si>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</si>
  <si>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</si>
  <si>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</si>
  <si>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</si>
  <si>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</si>
  <si>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</si>
  <si>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</si>
  <si>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</si>
  <si>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</si>
  <si>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</si>
  <si>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</si>
  <si>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</si>
  <si>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</si>
  <si>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</si>
  <si>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</si>
  <si>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</si>
  <si>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</si>
  <si>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</si>
  <si>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</si>
  <si>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</si>
  <si>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</si>
  <si>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</si>
  <si>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</si>
  <si>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</si>
  <si>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</si>
  <si>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</si>
  <si>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</si>
  <si>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</si>
  <si>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</si>
  <si>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</si>
  <si>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</si>
  <si>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</si>
  <si>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</si>
  <si>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</si>
  <si>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</si>
  <si>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</si>
  <si>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</si>
  <si>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</si>
  <si>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</si>
  <si>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</si>
  <si>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</si>
  <si>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</si>
  <si>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</si>
  <si>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</si>
  <si>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</si>
  <si>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</si>
  <si>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</si>
  <si>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</si>
  <si>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</si>
  <si>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</si>
  <si>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</si>
  <si>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</si>
  <si>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</si>
  <si>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</si>
  <si>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</si>
  <si>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</si>
  <si>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</si>
  <si>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</si>
  <si>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</si>
  <si>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</si>
  <si>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</si>
  <si>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</si>
  <si>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</si>
  <si>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</si>
  <si>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</si>
  <si>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</si>
  <si>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</si>
  <si>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</si>
  <si>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</si>
  <si>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</si>
  <si>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</si>
  <si>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</si>
  <si>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</si>
  <si>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</si>
  <si>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</si>
  <si>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</si>
  <si>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</si>
  <si>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</si>
  <si>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</si>
  <si>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</si>
  <si>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</si>
  <si>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</si>
  <si>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</si>
  <si>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</si>
  <si>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</si>
  <si>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</si>
  <si>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</si>
  <si>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</si>
  <si>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</si>
  <si>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</si>
  <si>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</si>
  <si>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</si>
  <si>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</si>
  <si>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</si>
  <si>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</si>
  <si>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</si>
  <si>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</si>
  <si>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</si>
  <si>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</si>
  <si>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</si>
  <si>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</si>
  <si>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</si>
  <si>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</si>
  <si>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</si>
  <si>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</si>
  <si>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</si>
  <si>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</si>
  <si>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</si>
  <si>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</si>
  <si>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</si>
  <si>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</si>
  <si>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</si>
  <si>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</si>
  <si>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</si>
  <si>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</si>
  <si>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</si>
  <si>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</si>
  <si>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</si>
  <si>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</si>
  <si>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</si>
  <si>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</si>
  <si>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</si>
  <si>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</si>
  <si>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</si>
  <si>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</si>
  <si>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</si>
  <si>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</si>
  <si>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</si>
  <si>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</si>
  <si>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</si>
  <si>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</si>
  <si>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</si>
  <si>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</si>
  <si>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</si>
  <si>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</si>
  <si>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</si>
  <si>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</si>
  <si>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</si>
  <si>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</si>
  <si>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</si>
  <si>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</si>
  <si>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</si>
  <si>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</si>
  <si>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</si>
  <si>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</si>
  <si>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</si>
  <si>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</si>
  <si>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</si>
  <si>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</si>
  <si>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</si>
  <si>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</si>
  <si>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</si>
  <si>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</si>
  <si>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</si>
  <si>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</si>
  <si>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</si>
  <si>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</si>
  <si>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</si>
  <si>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</si>
  <si>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</si>
  <si>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</si>
  <si>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</si>
  <si>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</si>
  <si>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</si>
  <si>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</si>
  <si>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</si>
  <si>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</si>
  <si>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</si>
  <si>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</si>
  <si>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</si>
  <si>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</si>
  <si>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</si>
  <si>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</si>
  <si>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</si>
  <si>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</si>
  <si>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</si>
  <si>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</si>
  <si>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</si>
  <si>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</si>
  <si>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</si>
  <si>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</si>
  <si>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</si>
  <si>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</si>
  <si>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</si>
  <si>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</si>
  <si>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</si>
  <si>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</si>
  <si>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</si>
  <si>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</si>
  <si>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</si>
  <si>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</si>
  <si>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</si>
  <si>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</si>
  <si>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</si>
  <si>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</si>
  <si>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</si>
  <si>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</si>
  <si>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</si>
  <si>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</si>
  <si>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</si>
  <si>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</si>
  <si>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</si>
  <si>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</si>
  <si>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</si>
  <si>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</si>
  <si>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</si>
  <si>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</si>
  <si>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</si>
  <si>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</si>
  <si>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</si>
  <si>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</si>
  <si>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</si>
  <si>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</si>
  <si>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</si>
  <si>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</si>
  <si>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</si>
  <si>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</si>
  <si>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</si>
  <si>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</si>
  <si>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</si>
  <si>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</si>
  <si>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</si>
  <si>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</si>
  <si>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</si>
  <si>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</si>
  <si>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</si>
  <si>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</si>
  <si>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</si>
  <si>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</si>
  <si>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</si>
  <si>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</si>
  <si>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</si>
  <si>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</si>
  <si>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</si>
  <si>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</si>
  <si>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</si>
  <si>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</si>
  <si>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</si>
  <si>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</si>
  <si>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</si>
  <si>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</si>
  <si>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</si>
  <si>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</si>
  <si>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</si>
  <si>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</si>
  <si>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</si>
  <si>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</si>
  <si>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</si>
  <si>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</si>
  <si>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</si>
  <si>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</si>
  <si>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</si>
  <si>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</si>
  <si>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</si>
  <si>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</si>
  <si>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</si>
  <si>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</si>
  <si>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</si>
  <si>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</si>
  <si>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</si>
  <si>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</si>
  <si>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</si>
  <si>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</si>
  <si>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</si>
  <si>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</si>
  <si>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</si>
  <si>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</si>
  <si>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</si>
  <si>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</si>
  <si>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</si>
  <si>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</si>
  <si>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</si>
  <si>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</si>
  <si>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</si>
  <si>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</si>
  <si>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</si>
  <si>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</si>
  <si>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</si>
  <si>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</si>
  <si>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</si>
  <si>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</si>
  <si>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</si>
  <si>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</si>
  <si>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</si>
  <si>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</si>
  <si>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</si>
  <si>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</si>
  <si>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</si>
  <si>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</si>
  <si>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</si>
  <si>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</si>
  <si>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</si>
  <si>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</si>
  <si>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</si>
  <si>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</si>
  <si>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</si>
  <si>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</si>
  <si>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</si>
  <si>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</si>
  <si>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</si>
  <si>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</si>
  <si>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</si>
  <si>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</si>
  <si>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</si>
  <si>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</si>
  <si>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</si>
  <si>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</si>
  <si>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</si>
  <si>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</si>
  <si>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</si>
  <si>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</si>
  <si>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</si>
  <si>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</si>
  <si>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</si>
  <si>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</si>
  <si>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</si>
  <si>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</si>
  <si>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</si>
  <si>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</si>
  <si>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</si>
  <si>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</si>
  <si>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</si>
  <si>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</si>
  <si>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</si>
  <si>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</si>
  <si>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</si>
  <si>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</si>
  <si>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</si>
  <si>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</si>
  <si>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</si>
  <si>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</si>
  <si>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</si>
  <si>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</si>
  <si>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</si>
  <si>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</si>
  <si>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</si>
  <si>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</si>
  <si>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</si>
  <si>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</si>
  <si>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</si>
  <si>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</si>
  <si>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</si>
  <si>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</si>
  <si>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</si>
  <si>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</si>
  <si>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</si>
  <si>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</si>
  <si>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</si>
  <si>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</si>
  <si>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</si>
  <si>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</si>
  <si>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</si>
  <si>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</si>
  <si>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</si>
  <si>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</si>
  <si>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</si>
  <si>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</si>
  <si>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</si>
  <si>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</si>
  <si>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</si>
  <si>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</si>
  <si>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</si>
  <si>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</si>
  <si>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</si>
  <si>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</si>
  <si>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</si>
  <si>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</si>
  <si>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</si>
  <si>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</si>
  <si>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</si>
  <si>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</si>
  <si>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</si>
  <si>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</si>
  <si>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</si>
  <si>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</si>
  <si>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</si>
  <si>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</si>
  <si>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</si>
  <si>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</si>
  <si>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</si>
  <si>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</si>
  <si>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</si>
  <si>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</si>
  <si>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</si>
  <si>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</si>
  <si>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</si>
  <si>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</si>
  <si>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</si>
  <si>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</si>
  <si>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</si>
  <si>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</si>
  <si>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</si>
  <si>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</si>
  <si>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</si>
  <si>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</si>
  <si>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</si>
  <si>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</si>
  <si>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</si>
  <si>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</si>
  <si>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</si>
  <si>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</si>
  <si>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</si>
  <si>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</si>
  <si>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</si>
  <si>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</si>
  <si>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</si>
  <si>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</si>
  <si>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</si>
  <si>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</si>
  <si>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</si>
  <si>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</si>
  <si>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</si>
  <si>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</si>
  <si>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</si>
  <si>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</si>
  <si>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</si>
  <si>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</si>
  <si>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</si>
  <si>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</si>
  <si>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</si>
  <si>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</si>
  <si>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</si>
  <si>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</si>
  <si>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</si>
  <si>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</si>
  <si>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</si>
  <si>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</si>
  <si>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</si>
  <si>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</si>
  <si>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</si>
  <si>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</si>
  <si>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</si>
  <si>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</si>
  <si>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</si>
  <si>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</si>
  <si>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</si>
  <si>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</si>
  <si>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</si>
  <si>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</si>
  <si>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</si>
  <si>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</si>
  <si>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</si>
  <si>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</si>
  <si>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</si>
  <si>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</si>
  <si>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</si>
  <si>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</si>
  <si>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</si>
  <si>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</si>
  <si>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</si>
  <si>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</si>
  <si>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</si>
  <si>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</si>
  <si>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</si>
  <si>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</si>
  <si>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</si>
  <si>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</si>
  <si>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</si>
  <si>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</si>
  <si>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</si>
  <si>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</si>
  <si>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</si>
  <si>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</si>
  <si>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</si>
  <si>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</si>
  <si>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</si>
  <si>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</si>
  <si>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</si>
  <si>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</si>
  <si>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</si>
  <si>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</si>
  <si>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</si>
  <si>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</si>
  <si>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</si>
  <si>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</si>
  <si>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</si>
  <si>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</si>
  <si>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</si>
  <si>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</si>
  <si>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</si>
  <si>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</si>
  <si>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</si>
  <si>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</si>
  <si>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</si>
  <si>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</si>
  <si>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</si>
  <si>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</si>
  <si>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</si>
  <si>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</si>
  <si>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</si>
  <si>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</si>
  <si>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</si>
  <si>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</si>
  <si>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</si>
  <si>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</si>
  <si>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</si>
  <si>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</si>
  <si>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</si>
  <si>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</si>
  <si>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</si>
  <si>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</si>
  <si>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</si>
  <si>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</si>
  <si>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</si>
  <si>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</si>
  <si>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</si>
  <si>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</si>
  <si>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</si>
  <si>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</si>
  <si>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</si>
  <si>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</si>
  <si>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</si>
  <si>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</si>
  <si>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</si>
  <si>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</si>
  <si>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</si>
  <si>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</si>
  <si>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</si>
  <si>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</si>
  <si>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</si>
  <si>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</si>
  <si>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</si>
  <si>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</si>
  <si>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</si>
  <si>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</si>
  <si>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</si>
  <si>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</si>
  <si>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</si>
  <si>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</si>
  <si>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</si>
  <si>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</si>
  <si>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</si>
  <si>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</si>
  <si>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</si>
  <si>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</si>
  <si>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</si>
  <si>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</si>
  <si>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</si>
  <si>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</si>
  <si>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</si>
  <si>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</si>
  <si>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</si>
  <si>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</si>
  <si>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</si>
  <si>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</si>
  <si>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</si>
  <si>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</si>
  <si>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</si>
  <si>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</si>
  <si>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</si>
  <si>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</si>
  <si>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</si>
  <si>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</si>
  <si>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</si>
  <si>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</si>
  <si>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</si>
  <si>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</si>
  <si>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</si>
  <si>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</si>
  <si>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</si>
  <si>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</si>
  <si>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</si>
  <si>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</si>
  <si>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</si>
  <si>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</si>
  <si>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</si>
  <si>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</si>
  <si>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</si>
  <si>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</si>
  <si>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</si>
  <si>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</si>
  <si>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</si>
  <si>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</si>
  <si>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</si>
  <si>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</si>
  <si>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</si>
  <si>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</si>
  <si>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</si>
  <si>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</si>
  <si>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</si>
  <si>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</si>
  <si>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</si>
  <si>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</si>
  <si>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</si>
  <si>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</si>
  <si>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</si>
  <si>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</si>
  <si>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</si>
  <si>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</si>
  <si>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</si>
  <si>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</si>
  <si>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</si>
  <si>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</si>
  <si>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</si>
  <si>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</si>
  <si>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</si>
  <si>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</si>
  <si>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</si>
  <si>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</si>
  <si>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</si>
  <si>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</si>
  <si>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</si>
  <si>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</si>
  <si>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</si>
  <si>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</si>
  <si>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</si>
  <si>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</si>
  <si>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</si>
  <si>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</si>
  <si>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</si>
  <si>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</si>
  <si>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</si>
  <si>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</si>
  <si>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</si>
  <si>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</si>
  <si>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</si>
  <si>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</si>
  <si>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</si>
  <si>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</si>
  <si>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</si>
  <si>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</si>
  <si>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</si>
  <si>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</si>
  <si>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</si>
  <si>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</si>
  <si>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</si>
  <si>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</si>
  <si>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</si>
  <si>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</si>
  <si>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</si>
  <si>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</si>
  <si>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</si>
  <si>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</si>
  <si>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</si>
  <si>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</si>
  <si>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</si>
  <si>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</si>
  <si>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</si>
  <si>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</si>
  <si>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</si>
  <si>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</si>
  <si>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</si>
  <si>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</si>
  <si>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</si>
  <si>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</si>
  <si>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</si>
  <si>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</si>
  <si>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</si>
  <si>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</si>
  <si>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</si>
  <si>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</si>
  <si>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</si>
  <si>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</si>
  <si>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</si>
  <si>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</si>
  <si>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</si>
  <si>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</si>
  <si>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</si>
  <si>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</si>
  <si>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</si>
  <si>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</si>
  <si>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</si>
  <si>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</si>
  <si>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</si>
  <si>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</si>
  <si>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</si>
  <si>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</si>
  <si>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</si>
  <si>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</si>
  <si>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</si>
  <si>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</si>
  <si>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</si>
  <si>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</si>
  <si>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</si>
  <si>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</si>
  <si>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</si>
  <si>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</si>
  <si>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</si>
  <si>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</si>
  <si>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</si>
  <si>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</si>
  <si>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</si>
  <si>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</si>
  <si>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</si>
  <si>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</si>
  <si>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</si>
  <si>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</si>
  <si>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</si>
  <si>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</si>
  <si>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</si>
  <si>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</si>
  <si>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</si>
  <si>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</si>
  <si>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</si>
  <si>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</si>
  <si>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</si>
  <si>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</si>
  <si>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</si>
  <si>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</si>
  <si>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</si>
  <si>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</si>
  <si>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</si>
  <si>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</si>
  <si>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</si>
  <si>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</si>
  <si>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</si>
  <si>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</si>
  <si>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</si>
  <si>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</si>
  <si>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</si>
  <si>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</si>
  <si>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</si>
  <si>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</si>
  <si>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</si>
  <si>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</si>
  <si>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</si>
  <si>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</si>
  <si>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</si>
  <si>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</si>
  <si>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</si>
  <si>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</si>
  <si>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</si>
  <si>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</si>
  <si>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</si>
  <si>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</si>
  <si>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</si>
  <si>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</si>
  <si>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</si>
  <si>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</si>
  <si>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</si>
  <si>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</si>
  <si>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</si>
  <si>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</si>
  <si>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</si>
  <si>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</si>
  <si>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</si>
  <si>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</si>
  <si>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</si>
  <si>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</si>
  <si>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</si>
  <si>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</si>
  <si>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</si>
  <si>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</si>
  <si>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</si>
  <si>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</si>
  <si>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</si>
  <si>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</si>
  <si>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</si>
  <si>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</si>
  <si>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</si>
  <si>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</si>
  <si>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</si>
  <si>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</si>
  <si>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</si>
  <si>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</si>
  <si>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</si>
  <si>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</si>
  <si>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</si>
  <si>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</si>
  <si>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</si>
  <si>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</si>
  <si>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</si>
  <si>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</si>
  <si>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</si>
  <si>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</si>
  <si>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</si>
  <si>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</si>
  <si>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</si>
  <si>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</si>
  <si>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</si>
  <si>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</si>
  <si>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</si>
  <si>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</si>
  <si>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</si>
  <si>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</si>
  <si>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</si>
  <si>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</si>
  <si>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</si>
  <si>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</si>
  <si>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</si>
  <si>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</si>
  <si>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</si>
  <si>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</si>
  <si>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</si>
  <si>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</si>
  <si>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</si>
  <si>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</si>
  <si>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</si>
  <si>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</si>
  <si>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</si>
  <si>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</si>
  <si>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</si>
  <si>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</si>
  <si>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</si>
  <si>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</si>
  <si>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</si>
  <si>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</si>
  <si>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</si>
  <si>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</si>
  <si>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</si>
  <si>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</si>
  <si>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</si>
  <si>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</si>
  <si>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</si>
  <si>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</si>
  <si>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</si>
  <si>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</si>
  <si>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</si>
  <si>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</si>
  <si>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</si>
  <si>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</si>
  <si>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</si>
  <si>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</si>
  <si>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</si>
  <si>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</si>
  <si>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</si>
  <si>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</si>
  <si>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</si>
  <si>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</si>
  <si>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</si>
  <si>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</si>
  <si>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</si>
  <si>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</si>
  <si>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</si>
  <si>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</si>
  <si>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</si>
  <si>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</si>
  <si>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</si>
  <si>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</si>
  <si>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</si>
  <si>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</si>
  <si>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</si>
  <si>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</si>
  <si>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</si>
  <si>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</si>
  <si>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</si>
  <si>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</si>
  <si>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</si>
  <si>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</si>
  <si>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</si>
  <si>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</si>
  <si>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</si>
  <si>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</si>
  <si>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</si>
  <si>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</si>
  <si>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</si>
  <si>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</si>
  <si>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</si>
  <si>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</si>
  <si>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</si>
  <si>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</si>
  <si>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</si>
  <si>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</si>
  <si>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</si>
  <si>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</si>
  <si>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</si>
  <si>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</si>
  <si>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</si>
  <si>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</si>
  <si>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</si>
  <si>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</si>
  <si>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</si>
  <si>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</si>
  <si>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</si>
  <si>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</si>
  <si>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</si>
  <si>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</si>
  <si>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</si>
  <si>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</si>
  <si>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</si>
  <si>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</si>
  <si>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</si>
  <si>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</si>
  <si>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</si>
  <si>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</si>
  <si>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</si>
  <si>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</si>
  <si>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</si>
  <si>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</si>
  <si>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</si>
  <si>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</si>
  <si>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</si>
  <si>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</si>
  <si>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</si>
  <si>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</si>
  <si>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</si>
  <si>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</si>
  <si>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</si>
  <si>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</si>
  <si>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</si>
  <si>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</si>
  <si>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</si>
  <si>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</si>
  <si>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</si>
  <si>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</si>
  <si>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</si>
  <si>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</si>
  <si>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</si>
  <si>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</si>
  <si>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</si>
  <si>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</si>
  <si>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</si>
  <si>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</si>
  <si>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</si>
  <si>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</si>
  <si>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</si>
  <si>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</si>
  <si>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</si>
  <si>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</si>
  <si>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</si>
  <si>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</si>
  <si>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</si>
  <si>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</si>
  <si>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</si>
  <si>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</si>
  <si>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</si>
  <si>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</si>
  <si>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</si>
  <si>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</si>
  <si>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</si>
  <si>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</si>
  <si>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</si>
  <si>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</si>
  <si>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</si>
  <si>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</si>
  <si>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</si>
  <si>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</si>
  <si>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</si>
  <si>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</si>
  <si>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</si>
  <si>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</si>
  <si>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</si>
  <si>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</si>
  <si>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</si>
  <si>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</si>
  <si>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</si>
  <si>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</si>
  <si>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</si>
  <si>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</si>
  <si>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</si>
  <si>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</si>
  <si>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</si>
  <si>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</si>
  <si>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</si>
  <si>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</si>
  <si>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</si>
  <si>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</si>
  <si>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</si>
  <si>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</si>
  <si>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</si>
  <si>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</si>
  <si>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</si>
  <si>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</si>
  <si>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</si>
  <si>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</si>
  <si>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</si>
  <si>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</si>
  <si>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</si>
  <si>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</si>
  <si>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</si>
  <si>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</si>
  <si>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</si>
  <si>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</si>
  <si>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</si>
  <si>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</si>
  <si>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</si>
  <si>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</si>
  <si>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</si>
  <si>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</si>
  <si>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</si>
  <si>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</si>
  <si>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</si>
  <si>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</si>
  <si>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</si>
  <si>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</si>
  <si>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</si>
  <si>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</si>
  <si>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</si>
  <si>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</si>
  <si>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</si>
  <si>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</si>
  <si>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</si>
  <si>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</si>
  <si>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</si>
  <si>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</si>
  <si>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</si>
  <si>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</si>
  <si>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</si>
  <si>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</si>
  <si>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</si>
  <si>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</si>
  <si>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</si>
  <si>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</si>
  <si>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</si>
  <si>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</si>
  <si>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</si>
  <si>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</si>
  <si>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</si>
  <si>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</si>
  <si>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</si>
  <si>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</si>
  <si>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</si>
  <si>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</si>
  <si>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</si>
  <si>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</si>
  <si>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</si>
  <si>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</si>
  <si>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</si>
  <si>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</si>
  <si>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</si>
  <si>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</si>
  <si>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</si>
  <si>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</si>
  <si>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</si>
  <si>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</si>
  <si>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</si>
  <si>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</si>
  <si>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</si>
  <si>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</si>
  <si>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</si>
  <si>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</si>
  <si>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</si>
  <si>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</si>
  <si>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</si>
  <si>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</si>
  <si>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</si>
  <si>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</si>
  <si>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</si>
  <si>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</si>
  <si>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</si>
  <si>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</si>
  <si>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</si>
  <si>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</si>
  <si>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</si>
  <si>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</si>
  <si>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</si>
  <si>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</si>
  <si>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</si>
  <si>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</si>
  <si>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</si>
  <si>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</si>
  <si>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</si>
  <si>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</si>
  <si>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</si>
  <si>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</si>
  <si>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</si>
  <si>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</si>
  <si>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</si>
  <si>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</si>
  <si>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</si>
  <si>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</si>
  <si>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</si>
  <si>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</si>
  <si>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</si>
  <si>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</si>
  <si>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</si>
  <si>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</si>
  <si>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</si>
  <si>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</si>
  <si>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</si>
  <si>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</si>
  <si>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</si>
  <si>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</si>
  <si>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</si>
  <si>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</si>
  <si>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</si>
  <si>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</si>
  <si>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</si>
  <si>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</si>
  <si>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</si>
  <si>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</si>
  <si>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</si>
  <si>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</si>
  <si>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</si>
  <si>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</si>
  <si>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</si>
  <si>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</si>
  <si>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</si>
  <si>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</si>
  <si>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</si>
  <si>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</si>
  <si>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</si>
  <si>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</si>
  <si>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</si>
  <si>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</si>
  <si>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</si>
  <si>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</si>
  <si>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</si>
  <si>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</si>
  <si>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</si>
  <si>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</si>
  <si>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</si>
  <si>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</si>
  <si>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</si>
  <si>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</si>
  <si>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</si>
  <si>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</si>
  <si>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</si>
  <si>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</si>
  <si>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</si>
  <si>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</si>
  <si>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</si>
  <si>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</si>
  <si>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</si>
  <si>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</si>
  <si>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</si>
  <si>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</si>
  <si>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</si>
  <si>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</si>
  <si>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</si>
  <si>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</si>
  <si>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</si>
  <si>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</si>
  <si>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</si>
  <si>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</si>
  <si>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</si>
  <si>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</si>
  <si>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</si>
  <si>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</si>
  <si>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</si>
  <si>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</si>
  <si>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</si>
  <si>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</si>
  <si>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</si>
  <si>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</si>
  <si>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</si>
  <si>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</si>
  <si>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</si>
  <si>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</si>
  <si>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</si>
  <si>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</si>
  <si>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</si>
  <si>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</si>
  <si>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</si>
  <si>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</si>
  <si>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</si>
  <si>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</si>
  <si>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</si>
  <si>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</si>
  <si>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</si>
  <si>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</si>
  <si>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</si>
  <si>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</si>
  <si>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</si>
  <si>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</si>
  <si>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</si>
  <si>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</si>
  <si>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</si>
  <si>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</si>
  <si>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</si>
  <si>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</si>
  <si>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</si>
  <si>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</si>
  <si>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</si>
  <si>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</si>
  <si>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</si>
  <si>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</si>
  <si>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</si>
  <si>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Team at site TS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</si>
  <si>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</si>
  <si>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</si>
  <si>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</si>
  <si>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</si>
  <si>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</si>
  <si>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</si>
  <si>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</si>
  <si>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</si>
  <si>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</si>
  <si>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</si>
  <si>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PCM-20251020-00000957</t>
  </si>
  <si>
    <t xml:space="preserve">ETA 40 mins </t>
  </si>
  <si>
    <t>PCM-20251020-00001040</t>
  </si>
  <si>
    <t xml:space="preserve">will check after tlt0809 // 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</si>
</sst>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7" dataDxfId="156" headerRowBorderDxfId="154" tableBorderDxfId="155" totalsRowBorderDxfId="153">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7" totalsRowShown="0" headerRowDxfId="31" dataDxfId="30" headerRowBorderDxfId="28" tableBorderDxfId="29">
  <autoFilter ref="A1:L5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0" totalsRowShown="0" headerRowDxfId="15" dataDxfId="14" headerRowBorderDxfId="12" tableBorderDxfId="13">
  <autoFilter ref="A1:L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287.62348379629839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7.1281712962954771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45950.571909722225</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45950.571909722225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45950.571909722225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45950.571909722225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45950.571909722225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45950.571909722225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45950.571909722225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45950.571909722225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45950.571909722225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45950.571909722225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45950.571909722225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45950.571909722225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45950.571909722225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45950.571909722225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45950.571909722225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45950.571909722225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45950.571909722225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45950.571909722225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45950.571909722225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45950.571909722225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45950.571909722225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45950.571909722225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45950.571909722225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45950.571909722225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45950.571909722225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45950.571909722225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45950.571909722225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45950.571909722225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45950.571909722225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45950.571909722225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45950.571909722225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45950.571909722225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45950.571909722225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45950.571909722225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45950.571909722225</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45950.571909722225</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45950.571909722225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45950.571909722225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45950.571909722225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45950.571909722225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45950.571909722225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45950.571909722225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45950.571909722225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45950.571909722225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45950.571909722225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45950.571909722225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45950.571909722225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45950.571909722225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45950.571909722225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45950.571909722225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45950.571909722225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45950.571909722225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45950.571909722225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45950.571909722225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45950.571909722225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45950.571909722225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45950.571909722225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45950.571909722225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45950.571909722225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45950.571909722225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45950.571909722225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45950.571909722225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45950.571909722225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45950.571909722225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45950.571909722225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45950.571909722225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45950.571909722225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45950.571909722225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45950.571909722225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45950.571909722225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45950.571909722225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45950.571909722225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45950.571909722225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45950.571909722225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45950.571909722225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45950.571909722225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45950.571909722225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45950.571909722225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45950.571909722225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45950.571909722225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45950.571909722225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45950.571909722225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45950.571909722225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45950.571909722225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45950.571909722225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45950.571909722225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45950.571909722225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45950.571909722225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45950.571909722225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45950.571909722225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45950.571909722225</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45950.571909722225</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33A769B4-7BFA-4500-AD69-F29834C3F3FF}"/>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selection activeCell="D12" sqref="D12"/>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143.84482638889313</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125.57207175926305</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6.0761342592595611</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c r="D6" s="18" t="s">
        <v>27217</v>
      </c>
      <c r="E6" s="116"/>
      <c r="F6" s="117"/>
      <c r="G6" s="118">
        <f ca="1">IFERROR(NOW()-F6,"-")</f>
        <v>45950.571909722225</v>
      </c>
      <c r="H6" s="117">
        <v>45950.510104166664</v>
      </c>
      <c r="I6" s="18" t="str">
        <f>IFERROR(VLOOKUP(D6,DB!A:F,6,0),"")</f>
        <v>Generator-SG</v>
      </c>
      <c r="J6" s="18" t="str">
        <f>IFERROR(VLOOKUP(D6,DB!A:G,7,0),"")</f>
        <v>In progress+No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45950.571909722225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45950.571909722225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45950.571909722225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45950.571909722225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45950.571909722225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45950.571909722225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45950.571909722225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45950.571909722225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45950.571909722225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45950.571909722225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45950.571909722225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45950.571909722225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45950.571909722225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45950.571909722225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45950.571909722225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45950.571909722225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45950.571909722225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45950.571909722225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45950.571909722225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45950.571909722225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45950.571909722225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45950.571909722225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45950.571909722225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45950.571909722225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45950.571909722225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45950.571909722225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45950.571909722225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45950.571909722225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45950.571909722225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45950.571909722225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45950.571909722225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45950.571909722225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45950.571909722225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45950.571909722225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45950.571909722225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45950.571909722225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45950.571909722225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45950.571909722225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45950.571909722225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45950.571909722225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45950.571909722225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45950.571909722225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45950.571909722225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45950.571909722225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45950.571909722225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45950.571909722225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45950.571909722225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45950.571909722225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45950.571909722225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45950.571909722225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45950.571909722225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45950.571909722225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45950.571909722225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45950.571909722225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45950.571909722225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45950.571909722225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45950.571909722225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45950.571909722225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45950.571909722225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45950.571909722225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45950.571909722225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45950.571909722225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45950.571909722225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45950.571909722225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45950.571909722225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45950.571909722225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45950.571909722225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45950.571909722225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45950.571909722225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45950.571909722225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45950.571909722225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45950.571909722225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45950.571909722225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45950.571909722225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45950.571909722225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45950.571909722225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45950.571909722225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45950.571909722225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45950.571909722225</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45950.571909722225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45950.571909722225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45950.571909722225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45950.571909722225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45950.571909722225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45950.571909722225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45950.571909722225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45950.571909722225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45950.571909722225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45950.571909722225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45950.571909722225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45950.571909722225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45950.571909722225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45950.571909722225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45950.571909722225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45950.571909722225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45950.571909722225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45950.571909722225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45950.571909722225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45950.571909722225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45950.571909722225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45950.571909722225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45950.571909722225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45950.571909722225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45950.571909722225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45950.571909722225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45950.571909722225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45950.571909722225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45950.571909722225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45950.571909722225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45950.571909722225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45950.571909722225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45950.571909722225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45950.571909722225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45950.571909722225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45950.571909722225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45950.571909722225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45950.571909722225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45950.571909722225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45950.571909722225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45950.571909722225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45950.571909722225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45950.571909722225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45950.571909722225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45950.571909722225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45950.571909722225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45950.571909722225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45950.571909722225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45950.571909722225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45950.571909722225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45950.571909722225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45950.571909722225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45950.571909722225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45950.571909722225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45950.571909722225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45950.571909722225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45950.571909722225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45950.571909722225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45950.571909722225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45950.571909722225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45950.571909722225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45950.571909722225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45950.571909722225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45950.571909722225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45950.571909722225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45950.571909722225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45950.571909722225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45950.571909722225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45950.571909722225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45950.571909722225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45950.571909722225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45950.571909722225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45950.571909722225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45950.571909722225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45950.571909722225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45950.571909722225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45950.571909722225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45950.571909722225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45950.571909722225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45950.571909722225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45950.571909722225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45950.571909722225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45950.571909722225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45950.571909722225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45950.571909722225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45950.571909722225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45950.571909722225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45950.571909722225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45950.571909722225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45950.571909722225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45950.571909722225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45950.571909722225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45950.571909722225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45950.571909722225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45950.571909722225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45950.571909722225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45950.571909722225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45950.571909722225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45950.571909722225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45950.571909722225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45950.571909722225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45950.571909722225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45950.571909722225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45950.571909722225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45950.571909722225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45950.571909722225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45950.571909722225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45950.571909722225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45950.571909722225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45950.571909722225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45950.571909722225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45950.571909722225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45950.571909722225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45950.571909722225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45950.571909722225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45950.571909722225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45950.571909722225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45950.571909722225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45950.571909722225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45950.571909722225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45950.571909722225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45950.571909722225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45950.571909722225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45950.571909722225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45950.571909722225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45950.571909722225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45950.571909722225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45950.571909722225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45950.571909722225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45950.571909722225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45950.571909722225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45950.571909722225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45950.571909722225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45950.571909722225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45950.571909722225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45950.571909722225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45950.571909722225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45950.571909722225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45950.571909722225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45950.571909722225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45950.571909722225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45950.571909722225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45950.571909722225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45950.571909722225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45950.571909722225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45950.571909722225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45950.571909722225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45950.571909722225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45950.571909722225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45950.571909722225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45950.571909722225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45950.571909722225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45950.571909722225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45950.571909722225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45950.571909722225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45950.571909722225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45950.571909722225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45950.571909722225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45950.571909722225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45950.571909722225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45950.571909722225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45950.571909722225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45950.571909722225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45950.571909722225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45950.571909722225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45950.571909722225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45950.571909722225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45950.571909722225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45950.571909722225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45950.571909722225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45950.571909722225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45950.571909722225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45950.571909722225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45950.571909722225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45950.571909722225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45950.571909722225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45950.571909722225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45950.571909722225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45950.571909722225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45950.571909722225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45950.571909722225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45950.571909722225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45950.571909722225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45950.571909722225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45950.571909722225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45950.571909722225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45950.571909722225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45950.571909722225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45950.571909722225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45950.571909722225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45950.571909722225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45950.571909722225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45950.571909722225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45950.571909722225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45950.571909722225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45950.571909722225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45950.571909722225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45950.571909722225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45950.571909722225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45950.571909722225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45950.571909722225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45950.571909722225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45950.571909722225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45950.571909722225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45950.571909722225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45950.571909722225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45950.571909722225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45950.571909722225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45950.571909722225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45950.571909722225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45950.571909722225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45950.571909722225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45950.571909722225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45950.571909722225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45950.571909722225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45950.571909722225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45950.571909722225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45950.571909722225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45950.571909722225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45950.571909722225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45950.571909722225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45950.571909722225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45950.571909722225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45950.571909722225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45950.571909722225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45950.571909722225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45950.571909722225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45950.571909722225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45950.571909722225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45950.571909722225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45950.571909722225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45950.571909722225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45950.571909722225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45950.571909722225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45950.571909722225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45950.571909722225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45950.571909722225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45950.571909722225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45950.571909722225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45950.571909722225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45950.571909722225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45950.571909722225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45950.571909722225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45950.571909722225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45950.571909722225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45950.571909722225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45950.571909722225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45950.571909722225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45950.571909722225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45950.571909722225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45950.571909722225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45950.571909722225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45950.571909722225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45950.571909722225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45950.571909722225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45950.571909722225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45950.571909722225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45950.571909722225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45950.571909722225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45950.571909722225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45950.571909722225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45950.571909722225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45950.571909722225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45950.571909722225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45950.571909722225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45950.571909722225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45950.571909722225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45950.571909722225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45950.571909722225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45950.571909722225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45950.571909722225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45950.571909722225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45950.571909722225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45950.571909722225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45950.571909722225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45950.571909722225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45950.571909722225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45950.571909722225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45950.571909722225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45950.571909722225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45950.571909722225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45950.571909722225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45950.571909722225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45950.571909722225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45950.571909722225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45950.571909722225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45950.571909722225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45950.571909722225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45950.571909722225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45950.571909722225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45950.571909722225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45950.571909722225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45950.571909722225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45950.571909722225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45950.571909722225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45950.571909722225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45950.571909722225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45950.571909722225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45950.571909722225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45950.571909722225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45950.571909722225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45950.571909722225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45950.571909722225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45950.571909722225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45950.571909722225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45950.571909722225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45950.571909722225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45950.571909722225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45950.571909722225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45950.571909722225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45950.571909722225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45950.571909722225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45950.571909722225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45950.571909722225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45950.571909722225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45950.571909722225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45950.571909722225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45950.571909722225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45950.571909722225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45950.571909722225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45950.571909722225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45950.571909722225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45950.571909722225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45950.571909722225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45950.571909722225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45950.571909722225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45950.571909722225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45950.571909722225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45950.571909722225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45950.571909722225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45950.571909722225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45950.571909722225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45950.571909722225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45950.571909722225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45950.571909722225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45950.571909722225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45950.571909722225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45950.571909722225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45950.571909722225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45950.571909722225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45950.571909722225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45950.571909722225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45950.571909722225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45950.571909722225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45950.571909722225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45950.571909722225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45950.571909722225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45950.571909722225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45950.571909722225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45950.571909722225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45950.571909722225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45950.571909722225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45950.571909722225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45950.571909722225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45950.571909722225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45950.571909722225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45950.571909722225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45950.571909722225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45950.571909722225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45950.571909722225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45950.571909722225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45950.571909722225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45950.571909722225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45950.571909722225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45950.571909722225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45950.571909722225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45950.571909722225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45950.571909722225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45950.571909722225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45950.571909722225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45950.571909722225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45950.571909722225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45950.571909722225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45950.571909722225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45950.571909722225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45950.571909722225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45950.571909722225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45950.571909722225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45950.571909722225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45950.571909722225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45950.571909722225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45950.571909722225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45950.571909722225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45950.571909722225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45950.571909722225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45950.571909722225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45950.571909722225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45950.571909722225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45950.571909722225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45950.571909722225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45950.571909722225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45950.571909722225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45950.571909722225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45950.571909722225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45950.571909722225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45950.571909722225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45950.571909722225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45950.571909722225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45950.571909722225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45950.571909722225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45950.571909722225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45950.571909722225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45950.571909722225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45950.571909722225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45950.571909722225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45950.571909722225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45950.571909722225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45950.571909722225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45950.571909722225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45950.571909722225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45950.571909722225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45950.571909722225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45950.571909722225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45950.571909722225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45950.571909722225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45950.571909722225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45950.571909722225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45950.571909722225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45950.571909722225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45950.571909722225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45950.571909722225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45950.571909722225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45950.571909722225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45950.571909722225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45950.571909722225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45950.571909722225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45950.571909722225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45950.571909722225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45950.571909722225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45950.571909722225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45950.571909722225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45950.571909722225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45950.571909722225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45950.571909722225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45950.571909722225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45950.571909722225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45950.571909722225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45950.571909722225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45950.571909722225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45950.571909722225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45950.571909722225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45950.571909722225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45950.571909722225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45950.571909722225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45950.571909722225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45950.571909722225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45950.571909722225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45950.571909722225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45950.571909722225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45950.571909722225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45950.571909722225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45950.571909722225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45950.571909722225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45950.571909722225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45950.571909722225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45950.571909722225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45950.571909722225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45950.571909722225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45950.571909722225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45950.571909722225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45950.571909722225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45950.571909722225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45950.571909722225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45950.571909722225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45950.571909722225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45950.571909722225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45950.571909722225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45950.571909722225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45950.571909722225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45950.571909722225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45950.571909722225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45950.571909722225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45950.571909722225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45950.571909722225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45950.571909722225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45950.571909722225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45950.571909722225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45950.571909722225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45950.571909722225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45950.571909722225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45950.571909722225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45950.571909722225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45950.571909722225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45950.571909722225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45950.571909722225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45950.571909722225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45950.571909722225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45950.571909722225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45950.571909722225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45950.571909722225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45950.571909722225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45950.571909722225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45950.571909722225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45950.571909722225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45950.571909722225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45950.571909722225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45950.571909722225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45950.571909722225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45950.571909722225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45950.571909722225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45950.571909722225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45950.571909722225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45950.571909722225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45950.571909722225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45950.571909722225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45950.571909722225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45950.571909722225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45950.571909722225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45950.571909722225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45950.571909722225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45950.571909722225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45950.571909722225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45950.571909722225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45950.571909722225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45950.571909722225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45950.571909722225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45950.571909722225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45950.571909722225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45950.571909722225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45950.571909722225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45950.571909722225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45950.571909722225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45950.571909722225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45950.571909722225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45950.571909722225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45950.571909722225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45950.571909722225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45950.571909722225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45950.571909722225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45950.571909722225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45950.571909722225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45950.571909722225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45950.571909722225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45950.571909722225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45950.571909722225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45950.571909722225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45950.571909722225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45950.571909722225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45950.571909722225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45950.571909722225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45950.571909722225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45950.571909722225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45950.571909722225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45950.571909722225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45950.571909722225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45950.571909722225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45950.571909722225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45950.571909722225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45950.571909722225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45950.571909722225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45950.571909722225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45950.571909722225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45950.571909722225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45950.571909722225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45950.571909722225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45950.571909722225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45950.571909722225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45950.571909722225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45950.571909722225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45950.571909722225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45950.571909722225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45950.571909722225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45950.571909722225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45950.571909722225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45950.571909722225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45950.571909722225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45950.571909722225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45950.571909722225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45950.571909722225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45950.571909722225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45950.571909722225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45950.571909722225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45950.571909722225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45950.571909722225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45950.571909722225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45950.571909722225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45950.571909722225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45950.571909722225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45950.571909722225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45950.571909722225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45950.571909722225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45950.571909722225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45950.571909722225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45950.571909722225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45950.571909722225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45950.571909722225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45950.571909722225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45950.571909722225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45950.571909722225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45950.571909722225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45950.571909722225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45950.571909722225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45950.571909722225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45950.571909722225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45950.571909722225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45950.571909722225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45950.571909722225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45950.571909722225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45950.571909722225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45950.571909722225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45950.571909722225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45950.571909722225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45950.571909722225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45950.571909722225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45950.571909722225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45950.571909722225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45950.571909722225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45950.571909722225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45950.571909722225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45950.571909722225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45950.571909722225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45950.571909722225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45950.571909722225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45950.571909722225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45950.571909722225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45950.571909722225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45950.571909722225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45950.571909722225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45950.571909722225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45950.571909722225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45950.571909722225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45950.571909722225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45950.571909722225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45950.571909722225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45950.571909722225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45950.571909722225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45950.571909722225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45950.571909722225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45950.571909722225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45950.571909722225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45950.571909722225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45950.571909722225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45950.571909722225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45950.571909722225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45950.571909722225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45950.571909722225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45950.571909722225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45950.571909722225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45950.571909722225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45950.571909722225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45950.571909722225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45950.571909722225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45950.571909722225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45950.571909722225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45950.571909722225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45950.571909722225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45950.571909722225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45950.571909722225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45950.571909722225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45950.571909722225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45950.571909722225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45950.571909722225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45950.571909722225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45950.571909722225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45950.571909722225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45950.571909722225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45950.571909722225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45950.571909722225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45950.571909722225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45950.571909722225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45950.571909722225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45950.571909722225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45950.571909722225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45950.571909722225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45950.571909722225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45950.571909722225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45950.571909722225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45950.571909722225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45950.571909722225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45950.571909722225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45950.571909722225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45950.571909722225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45950.571909722225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45950.571909722225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45950.571909722225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45950.571909722225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45950.571909722225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45950.571909722225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45950.571909722225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45950.571909722225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45950.571909722225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45950.571909722225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45950.571909722225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45950.571909722225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45950.571909722225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45950.571909722225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45950.571909722225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45950.571909722225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45950.571909722225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45950.571909722225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45950.571909722225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45950.571909722225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45950.571909722225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45950.571909722225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45950.571909722225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45950.571909722225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45950.571909722225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45950.571909722225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45950.571909722225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45950.571909722225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45950.571909722225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45950.571909722225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45950.571909722225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45950.571909722225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45950.571909722225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45950.571909722225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45950.571909722225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45950.571909722225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45950.571909722225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45950.571909722225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45950.571909722225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45950.571909722225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45950.571909722225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45950.571909722225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45950.571909722225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45950.571909722225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45950.571909722225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45950.571909722225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45950.571909722225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45950.571909722225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45950.571909722225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45950.571909722225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45950.571909722225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45950.571909722225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45950.571909722225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45950.571909722225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45950.571909722225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45950.571909722225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45950.571909722225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45950.571909722225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45950.571909722225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45950.571909722225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45950.571909722225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45950.571909722225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45950.571909722225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45950.571909722225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45950.571909722225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45950.571909722225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45950.571909722225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45950.571909722225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45950.571909722225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45950.571909722225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45950.571909722225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45950.571909722225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45950.571909722225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45950.571909722225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45950.571909722225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45950.571909722225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45950.571909722225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45950.571909722225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45950.571909722225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45950.571909722225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45950.571909722225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45950.571909722225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45950.571909722225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45950.571909722225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45950.571909722225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45950.571909722225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45950.571909722225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45950.571909722225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45950.571909722225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45950.571909722225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45950.571909722225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45950.571909722225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45950.571909722225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45950.571909722225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45950.571909722225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45950.571909722225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45950.571909722225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45950.571909722225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45950.571909722225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45950.571909722225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45950.571909722225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45950.571909722225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45950.571909722225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45950.571909722225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45950.571909722225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45950.571909722225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45950.571909722225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45950.571909722225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45950.571909722225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45950.571909722225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45950.571909722225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45950.571909722225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45950.571909722225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45950.571909722225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45950.571909722225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45950.571909722225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45950.571909722225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45950.571909722225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45950.571909722225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45950.571909722225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45950.571909722225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45950.571909722225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45950.571909722225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45950.571909722225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45950.571909722225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45950.571909722225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45950.571909722225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45950.571909722225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45950.571909722225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45950.571909722225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45950.571909722225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45950.571909722225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45950.571909722225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45950.571909722225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45950.571909722225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45950.571909722225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45950.571909722225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45950.571909722225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45950.571909722225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45950.571909722225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45950.571909722225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45950.571909722225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45950.571909722225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45950.571909722225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45950.571909722225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45950.571909722225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45950.571909722225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45950.571909722225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45950.571909722225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45950.571909722225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45950.571909722225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45950.571909722225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45950.571909722225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45950.571909722225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45950.571909722225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45950.571909722225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45950.571909722225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45950.571909722225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45950.571909722225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45950.571909722225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45950.571909722225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45950.571909722225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45950.571909722225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45950.571909722225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45950.571909722225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45950.571909722225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45950.571909722225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45950.571909722225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45950.571909722225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45950.571909722225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45950.571909722225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45950.571909722225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45950.571909722225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45950.571909722225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45950.571909722225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45950.571909722225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45950.571909722225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45950.571909722225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45950.571909722225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45950.571909722225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45950.571909722225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45950.571909722225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45950.571909722225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45950.571909722225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45950.571909722225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45950.571909722225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45950.571909722225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45950.571909722225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45950.571909722225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45950.571909722225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45950.571909722225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45950.571909722225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45950.571909722225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45950.571909722225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45950.571909722225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45950.571909722225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45950.571909722225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45950.571909722225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45950.571909722225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45950.571909722225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45950.571909722225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45950.571909722225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45950.571909722225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45950.571909722225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45950.571909722225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45950.571909722225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45950.571909722225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45950.571909722225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45950.571909722225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45950.571909722225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45950.571909722225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45950.571909722225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45950.571909722225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45950.571909722225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45950.571909722225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45950.571909722225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45950.571909722225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45950.571909722225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45950.571909722225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45950.571909722225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45950.571909722225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45950.571909722225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45950.571909722225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45950.571909722225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45950.571909722225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45950.571909722225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45950.571909722225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45950.571909722225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45950.571909722225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45950.571909722225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45950.571909722225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45950.571909722225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45950.571909722225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45950.571909722225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45950.571909722225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45950.571909722225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45950.571909722225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45950.571909722225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45950.571909722225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45950.571909722225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45950.571909722225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45950.571909722225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45950.571909722225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45950.571909722225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45950.571909722225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45950.571909722225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45950.571909722225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45950.571909722225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45950.571909722225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45950.571909722225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45950.571909722225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45950.571909722225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45950.571909722225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45950.571909722225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45950.571909722225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45950.571909722225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45950.571909722225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45950.571909722225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45950.571909722225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45950.571909722225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45950.571909722225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45950.571909722225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45950.571909722225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45950.571909722225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45950.571909722225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45950.571909722225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45950.571909722225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45950.571909722225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45950.571909722225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45950.571909722225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45950.571909722225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45950.571909722225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45950.571909722225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45950.571909722225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45950.571909722225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45950.571909722225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45950.571909722225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45950.571909722225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45950.571909722225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45950.571909722225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45950.571909722225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45950.571909722225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45950.571909722225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45950.571909722225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45950.571909722225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45950.571909722225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45950.571909722225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45950.571909722225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45950.571909722225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45950.571909722225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45950.571909722225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45950.571909722225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45950.571909722225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45950.571909722225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45950.571909722225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45950.571909722225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45950.571909722225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45950.571909722225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45950.571909722225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45950.571909722225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45950.571909722225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45950.571909722225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45950.571909722225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45950.571909722225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45950.571909722225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45950.571909722225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45950.571909722225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45950.571909722225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45950.571909722225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45950.571909722225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45950.571909722225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45950.571909722225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45950.571909722225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45950.571909722225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45950.571909722225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45950.571909722225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45950.571909722225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45950.571909722225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45950.571909722225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45950.571909722225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45950.571909722225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45950.571909722225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45950.571909722225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45950.571909722225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45950.571909722225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45950.571909722225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45950.571909722225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45950.571909722225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45950.571909722225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45950.571909722225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45950.571909722225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45950.571909722225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45950.571909722225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45950.571909722225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45950.571909722225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45950.571909722225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45950.571909722225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45950.571909722225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45950.571909722225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45950.571909722225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45950.571909722225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45950.571909722225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45950.571909722225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45950.571909722225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45950.571909722225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45950.571909722225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45950.571909722225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45950.571909722225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45950.571909722225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45950.571909722225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45950.571909722225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45950.571909722225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45950.571909722225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45950.571909722225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45950.571909722225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45950.571909722225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45950.571909722225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45950.571909722225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45950.571909722225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45950.571909722225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45950.571909722225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45950.571909722225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45950.571909722225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45950.571909722225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45950.571909722225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45950.571909722225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45950.571909722225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45950.571909722225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45950.571909722225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45950.571909722225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45950.571909722225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45950.571909722225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45950.571909722225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45950.571909722225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45950.571909722225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45950.571909722225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45950.571909722225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45950.571909722225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45950.571909722225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45950.571909722225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45950.571909722225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45950.571909722225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45950.571909722225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45950.571909722225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45950.571909722225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45950.571909722225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45950.571909722225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45950.571909722225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45950.571909722225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45950.571909722225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45950.571909722225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45950.571909722225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45950.571909722225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45950.571909722225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45950.571909722225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45950.571909722225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45950.571909722225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45950.571909722225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45950.571909722225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45950.571909722225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45950.571909722225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45950.571909722225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45950.571909722225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45950.571909722225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45950.571909722225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45950.571909722225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45950.571909722225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45950.571909722225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45950.571909722225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45950.571909722225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45950.571909722225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45950.571909722225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45950.571909722225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45950.571909722225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45950.571909722225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45950.571909722225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45950.571909722225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45950.571909722225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45950.571909722225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45950.571909722225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45950.571909722225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45950.571909722225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45950.571909722225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45950.571909722225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45950.571909722225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45950.571909722225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45950.571909722225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45950.571909722225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45950.571909722225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45950.571909722225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45950.571909722225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45950.571909722225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45950.571909722225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45950.571909722225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45950.571909722225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45950.571909722225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45950.571909722225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45950.571909722225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45950.571909722225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45950.571909722225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45950.571909722225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45950.571909722225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45950.571909722225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45950.571909722225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45950.571909722225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45950.571909722225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45950.571909722225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45950.571909722225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45950.571909722225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45950.571909722225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45950.571909722225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45950.571909722225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45950.571909722225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45950.571909722225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45950.571909722225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45950.571909722225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45950.571909722225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45950.571909722225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45950.571909722225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45950.571909722225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45950.571909722225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45950.571909722225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45950.571909722225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45950.571909722225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45950.571909722225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45950.571909722225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45950.571909722225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45950.571909722225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45950.571909722225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45950.571909722225</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247.09119212962833</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95"/>
      <c r="E3" s="100"/>
      <c r="F3" s="125"/>
      <c r="G3" s="126">
        <f ca="1">IFERROR(NOW()-F3,"")</f>
        <v>45950.571909722225</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45950.571909722225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45950.571909722225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45950.571909722225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45950.571909722225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45950.571909722225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45950.571909722225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45950.571909722225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45950.571909722225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45950.571909722225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45950.571909722225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45950.571909722225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45950.571909722225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45950.571909722225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45950.571909722225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45950.571909722225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45950.571909722225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45950.571909722225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45950.571909722225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45950.571909722225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45950.571909722225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45950.571909722225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45950.571909722225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45950.571909722225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45950.571909722225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45950.571909722225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45950.571909722225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45950.571909722225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45950.571909722225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45950.571909722225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45950.571909722225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45950.571909722225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45950.571909722225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45950.571909722225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45950.571909722225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45950.571909722225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45950.571909722225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45950.571909722225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45950.571909722225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45950.571909722225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45950.571909722225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45950.571909722225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45950.571909722225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45950.571909722225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45950.571909722225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45950.571909722225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45950.571909722225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45950.571909722225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45950.571909722225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45950.571909722225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45950.571909722225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45950.571909722225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45950.571909722225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45950.571909722225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45950.571909722225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45950.571909722225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45950.571909722225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45950.571909722225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45950.571909722225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45950.571909722225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45950.571909722225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45950.571909722225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45950.571909722225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45950.571909722225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45950.571909722225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45950.571909722225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45950.571909722225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45950.571909722225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45950.571909722225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45950.571909722225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45950.571909722225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45950.571909722225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45950.571909722225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45950.571909722225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45950.571909722225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45950.571909722225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45950.571909722225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45950.571909722225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45950.571909722225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45950.571909722225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45950.571909722225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45950.571909722225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45950.571909722225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45950.571909722225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45950.571909722225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45950.571909722225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45950.571909722225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45950.571909722225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45950.571909722225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45950.571909722225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45950.571909722225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45950.571909722225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45950.571909722225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45950.571909722225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45950.571909722225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45950.571909722225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45950.571909722225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45950.571909722225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45950.571909722225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45950.571909722225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45950.571909722225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45950.571909722225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45950.571909722225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45950.571909722225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45950.571909722225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45950.571909722225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45950.571909722225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45950.571909722225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45950.571909722225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45950.571909722225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45950.571909722225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45950.571909722225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45950.571909722225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45950.571909722225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45950.571909722225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45950.571909722225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45950.571909722225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45950.571909722225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45950.571909722225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45950.571909722225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45950.571909722225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45950.571909722225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45950.571909722225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45950.571909722225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45950.571909722225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45950.571909722225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45950.571909722225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45950.571909722225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45950.571909722225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45950.571909722225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45950.571909722225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45950.571909722225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45950.571909722225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45950.571909722225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45950.571909722225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45950.571909722225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45950.571909722225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45950.571909722225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45950.571909722225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45950.571909722225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45950.571909722225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45950.571909722225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45950.571909722225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45950.571909722225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45950.571909722225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45950.571909722225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45950.571909722225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45950.571909722225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45950.571909722225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45950.571909722225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45950.571909722225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45950.571909722225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45950.571909722225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45950.571909722225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45950.571909722225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45950.571909722225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45950.571909722225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45950.571909722225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45950.571909722225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45950.571909722225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45950.571909722225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45950.571909722225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45950.571909722225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45950.571909722225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45950.571909722225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45950.571909722225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45950.571909722225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45950.571909722225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45950.571909722225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45950.571909722225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45950.571909722225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45950.571909722225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45950.571909722225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45950.571909722225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45950.571909722225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45950.571909722225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45950.571909722225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45950.571909722225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45950.571909722225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45950.571909722225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45950.571909722225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45950.571909722225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45950.571909722225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45950.571909722225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45950.571909722225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45950.571909722225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45950.571909722225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45950.571909722225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45950.571909722225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45950.571909722225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45950.571909722225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45950.571909722225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45950.571909722225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45950.571909722225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45950.571909722225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45950.571909722225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45950.571909722225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45950.571909722225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45950.571909722225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45950.571909722225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45950.571909722225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45950.571909722225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45950.571909722225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45950.571909722225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45950.571909722225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45950.571909722225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45950.571909722225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45950.571909722225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45950.571909722225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45950.571909722225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45950.571909722225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45950.571909722225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45950.571909722225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45950.571909722225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45950.571909722225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45950.571909722225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45950.571909722225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45950.571909722225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45950.571909722225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45950.571909722225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45950.571909722225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45950.571909722225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45950.571909722225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45950.571909722225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45950.571909722225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45950.571909722225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45950.571909722225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45950.571909722225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45950.571909722225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45950.571909722225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45950.571909722225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45950.571909722225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45950.571909722225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45950.571909722225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45950.571909722225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45950.571909722225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45950.571909722225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45950.571909722225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45950.571909722225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45950.571909722225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45950.571909722225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45950.571909722225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45950.571909722225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45950.571909722225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45950.571909722225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45950.571909722225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45950.571909722225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45950.571909722225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45950.571909722225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45950.571909722225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45950.571909722225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45950.571909722225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45950.571909722225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45950.571909722225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45950.571909722225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45950.571909722225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45950.571909722225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45950.571909722225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45950.571909722225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45950.571909722225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45950.571909722225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45950.571909722225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45950.571909722225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45950.571909722225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45950.571909722225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45950.571909722225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45950.571909722225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45950.571909722225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45950.571909722225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45950.571909722225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45950.571909722225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45950.571909722225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45950.571909722225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45950.571909722225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45950.571909722225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45950.571909722225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45950.571909722225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45950.571909722225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45950.571909722225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45950.571909722225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45950.571909722225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45950.571909722225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45950.571909722225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45950.571909722225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45950.571909722225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45950.571909722225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45950.571909722225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45950.571909722225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45950.571909722225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45950.571909722225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45950.571909722225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45950.571909722225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45950.571909722225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45950.571909722225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45950.571909722225</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45950.571909722225</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1"/>
  <sheetViews>
    <sheetView workbookViewId="0">
      <selection activeCell="K12" sqref="K12"/>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58.739849537036207</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24.383032407407882</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5.8003356481494848</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1.9107986111121136</v>
      </c>
      <c r="H5" s="160">
        <v>45948.661111111112</v>
      </c>
      <c r="I5" s="159" t="str">
        <f>IFERROR(VLOOKUP(D5,DB!A:F,6,0),"")</f>
        <v>SCECO</v>
      </c>
      <c r="J5" s="159" t="str">
        <f>IFERROR(VLOOKUP(D5,DB!A:G,7,0),"")</f>
        <v>Dead</v>
      </c>
      <c r="K5" s="159" t="s">
        <v>39065</v>
      </c>
      <c r="L5" s="159" t="str">
        <f>IFERROR(VLOOKUP(D5,DB!A:I,9,0),"")</f>
        <v>Latis</v>
      </c>
    </row>
    <row r="6" spans="1:13" ht="15">
      <c r="A6" s="159"/>
      <c r="B6" s="159" t="str">
        <f>IFERROR(VLOOKUP(D6,DB!A:K,11,0),"")</f>
        <v/>
      </c>
      <c r="C6" s="159"/>
      <c r="D6" s="159"/>
      <c r="E6" s="159"/>
      <c r="F6" s="160"/>
      <c r="G6" s="161">
        <f ca="1">IFERROR(NOW()-F6,"")</f>
        <v>45950.571909722225</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45950.571909722225</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45950.571909722225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45950.571909722225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45950.571909722225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45950.571909722225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45950.571909722225</v>
      </c>
      <c r="H12" s="160"/>
      <c r="I12" s="159" t="str">
        <f>IFERROR(VLOOKUP(D12,DB!A:F,6,0),"")</f>
        <v/>
      </c>
      <c r="J12" s="159" t="str">
        <f>IFERROR(VLOOKUP(D12,DB!A:G,7,0),"")</f>
        <v/>
      </c>
      <c r="K12" s="159"/>
      <c r="L12" s="159" t="str">
        <f>IFERROR(VLOOKUP(D12,DB!A:I,9,0),"")</f>
        <v/>
      </c>
    </row>
    <row r="13" spans="1:13" ht="15">
      <c r="A13" s="159"/>
      <c r="B13" s="159" t="str">
        <f>IFERROR(VLOOKUP(D13,DB!A:K,11,0),"")</f>
        <v/>
      </c>
      <c r="C13" s="159"/>
      <c r="D13"/>
      <c r="E13" s="159"/>
      <c r="F13" s="160"/>
      <c r="G13" s="161">
        <f ca="1">IFERROR(NOW()-F13,"")</f>
        <v>45950.571909722225</v>
      </c>
      <c r="H13" s="160"/>
      <c r="I13" s="159" t="str">
        <f>IFERROR(VLOOKUP(D13,DB!A:F,6,0),"")</f>
        <v/>
      </c>
      <c r="J13" s="159" t="str">
        <f>IFERROR(VLOOKUP(D13,DB!A:G,7,0),"")</f>
        <v/>
      </c>
      <c r="K13" s="159"/>
      <c r="L13" s="159" t="str">
        <f>IFERROR(VLOOKUP(D13,DB!A:I,9,0),"")</f>
        <v/>
      </c>
    </row>
    <row r="14" spans="1:13" ht="15">
      <c r="A14" s="159"/>
      <c r="B14" s="159" t="str">
        <f>IFERROR(VLOOKUP(D14,DB!A:K,11,0),"")</f>
        <v/>
      </c>
      <c r="C14" s="159"/>
      <c r="D14" s="162"/>
      <c r="E14" s="159"/>
      <c r="F14" s="160"/>
      <c r="G14" s="161">
        <f ca="1">IFERROR(NOW()-F14,"")</f>
        <v>45950.571909722225</v>
      </c>
      <c r="H14" s="160"/>
      <c r="I14" s="159" t="str">
        <f>IFERROR(VLOOKUP(D14,DB!A:F,6,0),"")</f>
        <v/>
      </c>
      <c r="J14" s="159" t="str">
        <f>IFERROR(VLOOKUP(D14,DB!A:G,7,0),"")</f>
        <v/>
      </c>
      <c r="K14" s="159"/>
      <c r="L14" s="159" t="str">
        <f>IFERROR(VLOOKUP(D14,DB!A:I,9,0),"")</f>
        <v/>
      </c>
    </row>
    <row r="15" spans="1:13" ht="15">
      <c r="A15" s="159"/>
      <c r="B15" s="159" t="str">
        <f>IFERROR(VLOOKUP(D15,DB!A:K,11,0),"")</f>
        <v/>
      </c>
      <c r="C15" s="159"/>
      <c r="D15"/>
      <c r="E15" s="159"/>
      <c r="F15" s="160"/>
      <c r="G15" s="161">
        <f ca="1">IFERROR(NOW()-F15,"")</f>
        <v>45950.571909722225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45950.571909722225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45950.571909722225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45950.571909722225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45950.571909722225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45950.571909722225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45950.571909722225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45950.571909722225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45950.571909722225</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45950.571909722225</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45950.571909722225</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45950.571909722225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45950.571909722225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45950.571909722225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45950.571909722225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45950.571909722225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45950.571909722225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45950.571909722225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45950.571909722225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45950.571909722225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45950.571909722225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45950.571909722225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45950.571909722225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45950.571909722225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45950.571909722225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45950.571909722225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45950.571909722225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45950.571909722225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45950.571909722225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45950.571909722225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45950.571909722225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45950.571909722225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45950.571909722225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45950.571909722225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45950.571909722225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45950.571909722225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45950.571909722225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45950.571909722225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45950.571909722225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45950.571909722225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45950.571909722225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45950.571909722225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45950.571909722225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45950.571909722225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45950.571909722225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45950.571909722225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45950.571909722225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45950.571909722225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45950.571909722225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45950.571909722225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45950.571909722225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45950.571909722225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45950.571909722225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45950.571909722225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45950.571909722225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45950.571909722225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45950.571909722225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45950.571909722225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45950.571909722225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45950.571909722225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45950.571909722225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45950.571909722225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45950.571909722225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45950.571909722225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45950.571909722225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45950.571909722225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45950.571909722225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45950.571909722225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45950.571909722225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45950.571909722225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45950.571909722225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45950.571909722225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45950.571909722225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45950.571909722225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45950.571909722225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45950.571909722225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45950.571909722225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45950.571909722225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45950.571909722225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45950.571909722225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45950.571909722225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45950.571909722225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45950.571909722225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45950.571909722225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45950.571909722225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45950.571909722225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45950.571909722225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45950.571909722225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45950.571909722225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45950.571909722225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45950.571909722225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45950.571909722225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45950.571909722225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45950.571909722225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45950.571909722225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45950.571909722225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45950.571909722225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45950.571909722225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45950.571909722225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45950.571909722225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45950.571909722225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45950.571909722225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45950.571909722225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45950.571909722225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45950.571909722225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45950.571909722225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45950.571909722225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45950.571909722225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45950.571909722225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45950.571909722225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45950.571909722225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45950.571909722225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45950.571909722225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45950.571909722225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45950.571909722225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45950.571909722225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45950.571909722225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45950.571909722225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45950.571909722225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45950.571909722225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45950.571909722225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45950.571909722225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45950.571909722225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45950.571909722225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45950.571909722225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45950.571909722225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45950.571909722225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45950.571909722225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45950.571909722225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45950.571909722225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45950.571909722225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45950.571909722225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45950.571909722225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45950.571909722225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45950.571909722225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45950.571909722225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45950.571909722225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45950.571909722225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45950.571909722225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45950.571909722225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45950.571909722225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45950.571909722225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45950.571909722225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45950.571909722225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45950.571909722225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45950.571909722225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45950.571909722225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45950.571909722225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45950.571909722225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45950.571909722225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45950.571909722225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45950.571909722225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45950.571909722225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45950.571909722225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45950.571909722225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45950.571909722225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45950.571909722225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45950.571909722225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45950.571909722225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45950.571909722225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45950.571909722225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45950.571909722225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45950.571909722225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45950.571909722225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45950.571909722225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45950.571909722225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45950.571909722225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45950.571909722225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45950.571909722225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45950.571909722225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45950.571909722225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45950.571909722225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45950.571909722225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45950.571909722225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45950.571909722225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45950.571909722225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45950.571909722225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45950.571909722225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45950.571909722225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45950.571909722225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45950.571909722225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45950.571909722225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45950.571909722225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45950.571909722225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45950.571909722225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45950.571909722225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45950.571909722225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45950.571909722225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45950.571909722225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45950.571909722225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45950.571909722225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45950.571909722225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45950.571909722225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45950.571909722225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45950.571909722225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45950.571909722225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45950.571909722225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45950.571909722225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45950.571909722225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45950.571909722225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45950.571909722225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45950.571909722225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45950.571909722225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45950.571909722225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45950.571909722225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45950.571909722225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45950.571909722225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45950.571909722225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45950.571909722225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45950.571909722225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45950.571909722225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45950.571909722225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45950.571909722225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45950.571909722225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45950.571909722225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45950.571909722225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45950.571909722225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45950.571909722225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45950.571909722225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45950.571909722225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45950.571909722225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45950.571909722225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45950.571909722225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45950.571909722225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45950.571909722225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45950.571909722225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45950.571909722225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45950.571909722225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45950.571909722225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45950.571909722225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45950.571909722225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45950.571909722225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45950.571909722225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45950.571909722225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45950.571909722225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45950.571909722225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45950.571909722225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45950.571909722225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45950.571909722225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45950.571909722225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45950.571909722225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45950.571909722225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45950.571909722225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45950.571909722225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45950.571909722225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45950.571909722225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45950.571909722225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45950.571909722225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45950.571909722225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45950.571909722225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45950.571909722225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45950.571909722225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45950.571909722225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45950.571909722225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45950.571909722225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45950.571909722225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45950.571909722225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45950.571909722225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45950.571909722225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45950.571909722225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45950.571909722225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45950.571909722225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45950.571909722225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45950.571909722225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45950.571909722225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45950.571909722225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45950.571909722225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45950.571909722225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45950.571909722225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45950.571909722225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45950.571909722225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45950.571909722225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45950.571909722225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45950.571909722225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45950.571909722225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45950.571909722225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45950.571909722225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45950.571909722225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45950.571909722225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45950.571909722225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45950.571909722225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45950.571909722225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45950.571909722225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45950.571909722225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45950.571909722225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45950.571909722225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45950.571909722225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45950.571909722225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45950.571909722225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45950.571909722225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45950.571909722225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45950.571909722225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45950.571909722225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45950.571909722225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45950.571909722225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45950.571909722225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45950.571909722225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45950.571909722225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45950.571909722225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45950.571909722225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45950.571909722225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45950.571909722225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45950.571909722225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45950.571909722225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45950.571909722225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45950.571909722225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45950.571909722225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45950.571909722225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45950.571909722225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45950.571909722225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45950.571909722225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45950.571909722225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45950.571909722225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45950.571909722225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45950.571909722225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45950.571909722225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45950.571909722225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45950.571909722225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45950.571909722225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45950.571909722225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45950.571909722225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45950.571909722225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45950.571909722225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45950.571909722225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45950.571909722225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45950.571909722225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45950.571909722225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45950.571909722225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45950.571909722225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45950.571909722225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45950.571909722225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45950.571909722225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45950.571909722225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45950.571909722225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45950.571909722225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45950.571909722225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45950.571909722225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45950.571909722225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45950.571909722225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45950.571909722225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45950.571909722225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45950.571909722225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45950.571909722225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45950.571909722225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45950.571909722225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45950.571909722225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45950.571909722225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45950.571909722225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45950.571909722225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45950.571909722225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45950.571909722225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45950.571909722225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45950.571909722225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45950.571909722225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45950.571909722225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45950.571909722225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45950.571909722225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45950.571909722225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45950.571909722225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45950.571909722225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45950.571909722225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45950.571909722225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45950.571909722225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45950.571909722225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45950.571909722225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45950.571909722225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45950.571909722225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45950.571909722225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45950.571909722225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45950.571909722225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45950.571909722225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45950.571909722225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45950.571909722225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45950.571909722225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45950.571909722225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45950.571909722225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45950.571909722225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45950.571909722225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45950.571909722225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45950.571909722225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45950.571909722225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45950.571909722225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45950.571909722225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45950.571909722225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45950.571909722225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45950.571909722225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45950.571909722225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45950.571909722225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45950.571909722225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45950.571909722225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45950.571909722225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45950.571909722225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45950.571909722225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45950.571909722225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45950.571909722225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45950.571909722225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45950.571909722225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45950.571909722225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45950.571909722225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45950.571909722225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45950.571909722225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45950.571909722225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45950.571909722225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45950.571909722225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45950.571909722225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45950.571909722225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45950.571909722225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45950.571909722225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45950.571909722225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45950.571909722225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45950.571909722225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45950.571909722225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45950.571909722225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45950.571909722225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45950.571909722225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45950.571909722225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45950.571909722225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45950.571909722225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45950.571909722225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45950.571909722225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45950.571909722225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45950.571909722225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45950.571909722225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45950.571909722225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45950.571909722225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45950.571909722225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45950.571909722225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45950.571909722225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45950.571909722225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45950.571909722225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45950.571909722225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45950.571909722225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45950.571909722225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45950.571909722225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45950.571909722225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45950.571909722225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45950.571909722225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45950.571909722225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45950.571909722225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45950.571909722225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45950.571909722225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45950.571909722225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45950.571909722225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45950.571909722225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45950.571909722225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45950.571909722225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45950.571909722225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45950.571909722225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45950.571909722225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45950.571909722225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45950.571909722225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45950.571909722225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45950.571909722225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45950.571909722225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45950.571909722225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45950.571909722225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45950.571909722225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45950.571909722225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45950.571909722225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45950.571909722225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45950.571909722225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45950.571909722225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45950.571909722225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45950.571909722225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45950.571909722225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45950.571909722225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45950.571909722225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45950.571909722225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45950.571909722225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45950.571909722225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45950.571909722225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45950.571909722225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45950.571909722225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45950.571909722225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45950.571909722225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45950.571909722225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45950.571909722225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45950.571909722225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45950.571909722225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45950.571909722225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45950.571909722225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45950.571909722225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45950.571909722225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45950.571909722225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45950.571909722225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45950.571909722225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45950.571909722225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45950.571909722225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45950.571909722225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45950.571909722225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45950.571909722225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45950.571909722225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45950.571909722225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45950.571909722225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45950.571909722225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45950.571909722225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45950.571909722225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45950.571909722225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45950.571909722225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45950.571909722225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45950.571909722225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45950.571909722225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45950.571909722225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45950.571909722225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45950.571909722225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45950.571909722225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45950.571909722225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45950.571909722225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45950.571909722225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45950.571909722225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45950.571909722225</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45950.571909722225</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45950.571909722225</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45950.571909722225</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45950.571909722225</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45950.571909722225</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45950.571909722225</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45950.571909722225</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45950.571909722225</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45950.571909722225</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45950.571909722225</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45950.571909722225</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45950.571909722225</v>
      </c>
      <c r="H537" s="160"/>
      <c r="I537" s="159" t="str">
        <f>IFERROR(VLOOKUP(D537,DB!A:F,6,0),"")</f>
        <v/>
      </c>
      <c r="J537" s="159" t="str">
        <f>IFERROR(VLOOKUP(D537,DB!A:G,7,0),"")</f>
        <v/>
      </c>
      <c r="K537" s="159"/>
      <c r="L537" s="159" t="str">
        <f>IFERROR(VLOOKUP(D537,DB!A:I,9,0),"")</f>
        <v/>
      </c>
    </row>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7" ht="15"/>
    <row r="648" ht="15"/>
    <row r="650" ht="15"/>
    <row r="651" ht="15"/>
    <row r="652" ht="15"/>
    <row r="653" ht="15"/>
    <row r="655" ht="15"/>
    <row r="656" ht="15"/>
    <row r="663" ht="15"/>
    <row r="664" ht="15"/>
    <row r="665" ht="15"/>
    <row r="666" ht="15"/>
    <row r="667" ht="15"/>
    <row r="668" ht="15"/>
    <row r="671" ht="15"/>
    <row r="672" ht="15"/>
    <row r="673" ht="15"/>
    <row r="674" ht="15"/>
    <row r="675" ht="15"/>
    <row r="676" ht="15"/>
    <row r="677" ht="15"/>
    <row r="678" ht="15"/>
    <row r="679" ht="15"/>
    <row r="680" ht="15"/>
    <row r="681" ht="15"/>
    <row r="682"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76" ht="15"/>
    <row r="777" ht="15"/>
    <row r="778" ht="15"/>
    <row r="779" ht="15"/>
    <row r="780" ht="15"/>
    <row r="781" ht="15"/>
    <row r="782" ht="15"/>
    <row r="783" ht="15"/>
    <row r="784" ht="15"/>
    <row r="785"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68" ht="15"/>
    <row r="870" ht="15"/>
    <row r="871"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4" ht="15"/>
    <row r="905" ht="15"/>
    <row r="1075" ht="15"/>
    <row r="1076" ht="15"/>
    <row r="1077" ht="15"/>
    <row r="1078" ht="15"/>
    <row r="1079" ht="15"/>
    <row r="1080"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3" ht="15"/>
    <row r="1144" ht="15"/>
    <row r="1150" ht="15"/>
    <row r="1151" ht="15"/>
    <row r="1153" ht="15"/>
    <row r="1154" ht="15"/>
    <row r="1155" ht="15"/>
    <row r="1156" ht="15"/>
    <row r="1157" ht="15"/>
    <row r="1158" ht="15"/>
    <row r="1159" ht="15"/>
    <row r="1161" ht="15"/>
    <row r="1162" ht="15"/>
    <row r="1163"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1" ht="15"/>
    <row r="1262" ht="15"/>
    <row r="1263" ht="15"/>
    <row r="1264" ht="15"/>
    <row r="1265" ht="15"/>
    <row r="1266" ht="15"/>
    <row r="1267" ht="15"/>
    <row r="1269" ht="15"/>
    <row r="1270" ht="15"/>
    <row r="1271" ht="15"/>
    <row r="1272" ht="15"/>
    <row r="1273" ht="15"/>
    <row r="1274" ht="15"/>
    <row r="1275" ht="15"/>
    <row r="1276" ht="15"/>
    <row r="1277" ht="15"/>
    <row r="1278" ht="15"/>
    <row r="1279" ht="15"/>
    <row r="1281" ht="15"/>
    <row r="1282" ht="15"/>
    <row r="1283" ht="15"/>
    <row r="1284" ht="15"/>
    <row r="1285" ht="15"/>
    <row r="1286" ht="15"/>
    <row r="1287" ht="15"/>
    <row r="1288" ht="15"/>
    <row r="1289" ht="15"/>
    <row r="1290" ht="15"/>
    <row r="1298" ht="15"/>
    <row r="1299" ht="15"/>
    <row r="1302" ht="15"/>
    <row r="1303" ht="15"/>
    <row r="1304" ht="15"/>
    <row r="1305" ht="15"/>
    <row r="1306" ht="15"/>
    <row r="1307" ht="15"/>
    <row r="1308" ht="15"/>
    <row r="1309" ht="15"/>
    <row r="1312" ht="15"/>
    <row r="1313" ht="15"/>
    <row r="1314" ht="15"/>
    <row r="1315" ht="15"/>
    <row r="1316" ht="15"/>
    <row r="1317" ht="15"/>
    <row r="1318" ht="15"/>
    <row r="1319" ht="15"/>
    <row r="1320" ht="15"/>
    <row r="1321" ht="15"/>
    <row r="1322" ht="15"/>
    <row r="1323" ht="15"/>
    <row r="1325" ht="15"/>
    <row r="1326" ht="15"/>
    <row r="1327" ht="15"/>
    <row r="1330" ht="15"/>
    <row r="1332" ht="15"/>
    <row r="1334" ht="15"/>
    <row r="1337" ht="15"/>
    <row r="1338" ht="15"/>
    <row r="1339" ht="15"/>
    <row r="1341" ht="15"/>
  </sheetData>
  <dataValidations count="2">
    <dataValidation allowBlank="1" showInputMessage="1" showErrorMessage="1" sqref="E1" xr:uid="{920C6338-E771-4DAE-8C89-92A9093EA4DE}"/>
    <dataValidation type="list" allowBlank="1" showInputMessage="1" showErrorMessage="1" sqref="E2:E5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workbookViewId="0">
      <selection activeCell="D2" sqref="D2:D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39066</v>
      </c>
      <c r="B2" s="105" t="str">
        <f>IFERROR(VLOOKUP(D2,DB!A:K,11,0),"")</f>
        <v>R6</v>
      </c>
      <c r="C2" s="107">
        <v>2</v>
      </c>
      <c r="D2" s="105" t="s">
        <v>38946</v>
      </c>
      <c r="E2" s="108" t="s">
        <v>38964</v>
      </c>
      <c r="F2" s="109">
        <v>45950.453055555554</v>
      </c>
      <c r="G2" s="78">
        <f ca="1">IFERROR(NOW()-F2,"-")</f>
        <v>0.11885416667064419</v>
      </c>
      <c r="H2" s="109">
        <v>45950.420312499999</v>
      </c>
      <c r="I2" s="105" t="str">
        <f>IFERROR(VLOOKUP(D2,DB!A:F,6,0),"")</f>
        <v>Generator-SG</v>
      </c>
      <c r="J2" s="104" t="str">
        <f>IFERROR(VLOOKUP(D2,DB!A:G,7,0),"")</f>
        <v>Vandalized</v>
      </c>
      <c r="K2" s="110" t="s">
        <v>39067</v>
      </c>
      <c r="L2" s="111" t="str">
        <f>IFERROR(VLOOKUP(D2,DB!A:I,9,0),"")</f>
        <v>Latis</v>
      </c>
    </row>
    <row r="3" spans="1:16383" ht="31.5" customHeight="1">
      <c r="A3" s="106" t="s">
        <v>39068</v>
      </c>
      <c r="B3" s="105" t="str">
        <f>IFERROR(VLOOKUP(D3,DB!A:K,11,0),"")</f>
        <v>R6</v>
      </c>
      <c r="C3" s="107">
        <v>1</v>
      </c>
      <c r="D3" s="105" t="s">
        <v>36888</v>
      </c>
      <c r="E3" s="108" t="s">
        <v>38964</v>
      </c>
      <c r="F3" s="109">
        <v>45950.476319444446</v>
      </c>
      <c r="G3" s="78">
        <f ca="1">IFERROR(NOW()-F3,"-")</f>
        <v>9.559027777868323E-2</v>
      </c>
      <c r="H3" s="109">
        <v>45950.47047453704</v>
      </c>
      <c r="I3" s="105" t="str">
        <f>IFERROR(VLOOKUP(D3,DB!A:F,6,0),"")</f>
        <v>Generator-SG</v>
      </c>
      <c r="J3" s="104" t="str">
        <f>IFERROR(VLOOKUP(D3,DB!A:G,7,0),"")</f>
        <v>Vandalized</v>
      </c>
      <c r="K3" s="110" t="s">
        <v>39069</v>
      </c>
      <c r="L3" s="111" t="str">
        <f>IFERROR(VLOOKUP(D3,DB!A:I,9,0),"")</f>
        <v>Latis</v>
      </c>
    </row>
    <row r="4" spans="1:16383" ht="31.5" customHeight="1">
      <c r="A4" s="106"/>
      <c r="B4" s="105" t="str">
        <f>IFERROR(VLOOKUP(D4,DB!A:K,11,0),"")</f>
        <v/>
      </c>
      <c r="C4" s="107"/>
      <c r="D4" s="105"/>
      <c r="E4" s="108"/>
      <c r="F4" s="109"/>
      <c r="G4" s="78">
        <f ca="1">IFERROR(NOW()-F4,"-")</f>
        <v>45950.571909722225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45950.571909722225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45950.571909722225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45950.571909722225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45950.571909722225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45950.571909722225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45950.571909722225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45950.571909722225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45950.571909722225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45950.571909722225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45950.571909722225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45950.571909722225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45950.571909722225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45950.571909722225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45950.571909722225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45950.571909722225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45950.571909722225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45950.571909722225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45950.571909722225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45950.571909722225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45950.571909722225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45950.571909722225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45950.571909722225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45950.571909722225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45950.571909722225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45950.571909722225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45950.571909722225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45950.571909722225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45950.571909722225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45950.571909722225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45950.571909722225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45950.571909722225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45950.571909722225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45950.571909722225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45950.571909722225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45950.571909722225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45950.571909722225</v>
      </c>
      <c r="H40" s="109"/>
      <c r="I40" s="105" t="str">
        <f>IFERROR(VLOOKUP(D40,DB!A:F,6,0),"")</f>
        <v/>
      </c>
      <c r="J40" s="104" t="str">
        <f>IFERROR(VLOOKUP(D40,DB!A:G,7,0),"")</f>
        <v/>
      </c>
      <c r="K40" s="110"/>
      <c r="L40" s="111" t="str">
        <f>IFERROR(VLOOKUP(D40,DB!A:I,9,0),"")</f>
        <v/>
      </c>
    </row>
  </sheetData>
  <dataValidations count="2">
    <dataValidation allowBlank="1" showInputMessage="1" showErrorMessage="1" sqref="E1" xr:uid="{380493DB-286A-4683-AF55-C78F04945A49}"/>
    <dataValidation type="list" allowBlank="1" showInputMessage="1" showErrorMessage="1" sqref="E2: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2025-10-20T10:45:32Z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