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70" documentId="13_ncr:1_{F6CB121F-512D-4AA6-A0C1-0FB36C537598}" xr6:coauthVersionLast="47" xr6:coauthVersionMax="47" xr10:uidLastSave="{98514DF3-AA5E-4E59-B6A7-BA051C03183F}"/>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<sst xmlns="http://schemas.openxmlformats.org/spreadsheetml/2006/main" count="178587" uniqueCount="39077">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</sst>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271.78066956018301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81" t="s">
        <v>8948</v>
      </c>
      <c r="E3" s="65"/>
      <c r="F3" s="90"/>
      <c r="G3" s="67">
        <f ca="1">IFERROR(NOW()-F3,"")</f>
        <v>45934.729095486109</v>
      </c>
      <c r="H3" s="142">
        <v>45934.715821759259</v>
      </c>
      <c r="I3" s="73" t="str">
        <f>IFERROR(VLOOKUP(D3,DB!A:F,6,0),"")</f>
        <v>Generator-SG</v>
      </c>
      <c r="J3" s="73" t="str">
        <f>IFERROR(VLOOKUP(D3,DB!A:G,7,0),"")</f>
        <v>Vandalized</v>
      </c>
      <c r="K3" s="69" t="s">
        <v>38966</v>
      </c>
      <c r="L3" s="70" t="str">
        <f>IFERROR(VLOOKUP(D3,DB!A:I,9,0),"")</f>
        <v>Latis</v>
      </c>
    </row>
    <row r="4" spans="1:12" ht="15" customHeight="1">
      <c r="A4" s="63"/>
      <c r="B4" s="73" t="str">
        <f>IFERROR(VLOOKUP(D4,DB!A:K,11,0),"")</f>
        <v/>
      </c>
      <c r="C4" s="64"/>
      <c r="D4" s="64"/>
      <c r="E4" s="65"/>
      <c r="F4" s="66"/>
      <c r="G4" s="67">
        <f ca="1">IFERROR(NOW()-F4,"")</f>
        <v>45934.729095486109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45934.729095486109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45934.729095486109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45934.729095486109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45934.729095486109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45934.729095486109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45934.729095486109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45934.729095486109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45934.729095486109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45934.729095486109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45934.729095486109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45934.729095486109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45934.729095486109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45934.729095486109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45934.729095486109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45934.729095486109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45934.729095486109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45934.729095486109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45934.729095486109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45934.729095486109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45934.729095486109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45934.729095486109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45934.729095486109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45934.729095486109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45934.729095486109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45934.729095486109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45934.729095486109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45934.729095486109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45934.729095486109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45934.729095486109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45934.729095486109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45934.729095486109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45934.729095486109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45934.729095486109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45934.729095486109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45934.729095486109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45934.729095486109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45934.729095486109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45934.729095486109</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38967</v>
      </c>
      <c r="N1" s="103" t="s">
        <v>38968</v>
      </c>
      <c r="O1" s="103" t="s">
        <v>38969</v>
      </c>
      <c r="P1" s="103" t="s">
        <v>38970</v>
      </c>
      <c r="Q1" s="103" t="s">
        <v>38971</v>
      </c>
      <c r="R1" s="103" t="s">
        <v>38972</v>
      </c>
      <c r="S1" s="103" t="s">
        <v>38973</v>
      </c>
      <c r="T1" s="103" t="s">
        <v>38974</v>
      </c>
      <c r="U1" s="103" t="s">
        <v>38975</v>
      </c>
      <c r="V1" s="103" t="s">
        <v>38976</v>
      </c>
      <c r="W1" s="103" t="s">
        <v>38977</v>
      </c>
      <c r="X1" s="103" t="s">
        <v>38978</v>
      </c>
      <c r="Y1" s="103" t="s">
        <v>38979</v>
      </c>
      <c r="Z1" s="103" t="s">
        <v>38980</v>
      </c>
      <c r="AA1" s="103" t="s">
        <v>38981</v>
      </c>
      <c r="AB1" s="103" t="s">
        <v>38982</v>
      </c>
      <c r="AC1" s="103" t="s">
        <v>38983</v>
      </c>
      <c r="AD1" s="103" t="s">
        <v>38984</v>
      </c>
      <c r="AE1" s="103" t="s">
        <v>38985</v>
      </c>
      <c r="AF1" s="103" t="s">
        <v>38986</v>
      </c>
      <c r="AG1" s="103" t="s">
        <v>38987</v>
      </c>
      <c r="AH1" s="103" t="s">
        <v>38988</v>
      </c>
      <c r="AI1" s="103" t="s">
        <v>38989</v>
      </c>
      <c r="AJ1" s="103" t="s">
        <v>38990</v>
      </c>
      <c r="AK1" s="103" t="s">
        <v>38991</v>
      </c>
      <c r="AL1" s="103" t="s">
        <v>38992</v>
      </c>
      <c r="AM1" s="103" t="s">
        <v>38993</v>
      </c>
      <c r="AN1" s="103" t="s">
        <v>38994</v>
      </c>
      <c r="AO1" s="103" t="s">
        <v>38995</v>
      </c>
      <c r="AP1" s="103" t="s">
        <v>38996</v>
      </c>
      <c r="AQ1" s="103" t="s">
        <v>38997</v>
      </c>
      <c r="AR1" s="103" t="s">
        <v>38998</v>
      </c>
      <c r="AS1" s="103" t="s">
        <v>38999</v>
      </c>
      <c r="AT1" s="103" t="s">
        <v>39000</v>
      </c>
      <c r="AU1" s="103" t="s">
        <v>39001</v>
      </c>
      <c r="AV1" s="103" t="s">
        <v>39002</v>
      </c>
      <c r="AW1" s="103" t="s">
        <v>39003</v>
      </c>
      <c r="AX1" s="103" t="s">
        <v>39004</v>
      </c>
      <c r="AY1" s="103" t="s">
        <v>39005</v>
      </c>
      <c r="AZ1" s="103" t="s">
        <v>39006</v>
      </c>
      <c r="BA1" s="103" t="s">
        <v>39007</v>
      </c>
      <c r="BB1" s="103" t="s">
        <v>39008</v>
      </c>
      <c r="BC1" s="103" t="s">
        <v>39009</v>
      </c>
      <c r="BD1" s="103" t="s">
        <v>39010</v>
      </c>
      <c r="BE1" s="103" t="s">
        <v>39011</v>
      </c>
      <c r="BF1" s="103" t="s">
        <v>39012</v>
      </c>
      <c r="BG1" s="103" t="s">
        <v>39013</v>
      </c>
      <c r="BH1" s="103" t="s">
        <v>39014</v>
      </c>
      <c r="BI1" s="103" t="s">
        <v>39015</v>
      </c>
      <c r="BJ1" s="103" t="s">
        <v>39016</v>
      </c>
      <c r="BK1" s="103" t="s">
        <v>39017</v>
      </c>
      <c r="BL1" s="103" t="s">
        <v>39018</v>
      </c>
      <c r="BM1" s="103" t="s">
        <v>39019</v>
      </c>
      <c r="BN1" s="103" t="s">
        <v>39020</v>
      </c>
      <c r="BO1" s="103" t="s">
        <v>39021</v>
      </c>
      <c r="BP1" s="103" t="s">
        <v>39022</v>
      </c>
      <c r="BQ1" s="103" t="s">
        <v>39023</v>
      </c>
      <c r="BR1" s="103" t="s">
        <v>39024</v>
      </c>
      <c r="BS1" s="103" t="s">
        <v>39025</v>
      </c>
      <c r="BT1" s="103" t="s">
        <v>39026</v>
      </c>
      <c r="BU1" s="103" t="s">
        <v>39027</v>
      </c>
      <c r="BV1" s="103" t="s">
        <v>39028</v>
      </c>
      <c r="BW1" s="103" t="s">
        <v>39029</v>
      </c>
      <c r="BX1" s="103" t="s">
        <v>39030</v>
      </c>
      <c r="BY1" s="103" t="s">
        <v>39031</v>
      </c>
      <c r="BZ1" s="103" t="s">
        <v>39032</v>
      </c>
      <c r="CA1" s="103" t="s">
        <v>39033</v>
      </c>
      <c r="CB1" s="103" t="s">
        <v>39034</v>
      </c>
      <c r="CC1" s="103" t="s">
        <v>39035</v>
      </c>
      <c r="CD1" s="103" t="s">
        <v>39036</v>
      </c>
      <c r="CE1" s="103" t="s">
        <v>39037</v>
      </c>
      <c r="CF1" s="103" t="s">
        <v>39038</v>
      </c>
      <c r="CG1" s="103" t="s">
        <v>39039</v>
      </c>
      <c r="CH1" s="103" t="s">
        <v>39040</v>
      </c>
      <c r="CI1" s="103" t="s">
        <v>39041</v>
      </c>
      <c r="CJ1" s="103" t="s">
        <v>39042</v>
      </c>
    </row>
    <row r="2" spans="1:88" s="82" customFormat="1" ht="31.5" customHeight="1">
      <c r="A2" s="75" t="s">
        <v>39043</v>
      </c>
      <c r="B2" s="75" t="s">
        <v>27</v>
      </c>
      <c r="C2" s="75">
        <v>1</v>
      </c>
      <c r="D2" s="75" t="s">
        <v>19278</v>
      </c>
      <c r="E2" s="100" t="s">
        <v>39044</v>
      </c>
      <c r="F2" s="88">
        <v>45322.056979166664</v>
      </c>
      <c r="G2" s="89" t="s">
        <v>39045</v>
      </c>
      <c r="H2" s="102">
        <v>45322.050729166665</v>
      </c>
      <c r="I2" s="75" t="s">
        <v>83</v>
      </c>
      <c r="J2" s="75" t="s">
        <v>65</v>
      </c>
      <c r="K2" s="101" t="s">
        <v>39046</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39047</v>
      </c>
      <c r="B3" s="75" t="str">
        <f>IFERROR(VLOOKUP(D3,DB!A:K,11,0),"")</f>
        <v>R2</v>
      </c>
      <c r="C3" s="75">
        <v>1</v>
      </c>
      <c r="D3" s="75" t="s">
        <v>31039</v>
      </c>
      <c r="E3" s="100" t="s">
        <v>39044</v>
      </c>
      <c r="F3" s="88">
        <v>45691.651782407411</v>
      </c>
      <c r="G3" s="89">
        <f ca="1">IFERROR(NOW()-F3,"-")</f>
        <v>243.07731307869835</v>
      </c>
      <c r="H3" s="102">
        <v>45691.645879629628</v>
      </c>
      <c r="I3" s="75" t="str">
        <f>IFERROR(VLOOKUP(D3,DB!A:F,6,0),"")</f>
        <v>Generator-SG</v>
      </c>
      <c r="J3" s="75" t="str">
        <f>IFERROR(VLOOKUP(D3,DB!A:G,7,0),"")</f>
        <v>Vandalized</v>
      </c>
      <c r="K3" s="101" t="s">
        <v>39048</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39049</v>
      </c>
      <c r="B4" s="75" t="str">
        <f>IFERROR(VLOOKUP(D4,DB!A:K,11,0),"")</f>
        <v>R2</v>
      </c>
      <c r="C4" s="75">
        <v>1</v>
      </c>
      <c r="D4" s="75" t="s">
        <v>31078</v>
      </c>
      <c r="E4" s="88" t="s">
        <v>38964</v>
      </c>
      <c r="F4" s="88">
        <v>45806.727083333331</v>
      </c>
      <c r="G4" s="89">
        <f ca="1">IFERROR(NOW()-F4,"-")</f>
        <v>128.00201215277775</v>
      </c>
      <c r="H4" s="88">
        <v>45791.543067129627</v>
      </c>
      <c r="I4" s="75" t="str">
        <f>IFERROR(VLOOKUP(D4,DB!A:F,6,0),"")</f>
        <v>SCECO</v>
      </c>
      <c r="J4" s="75" t="str">
        <f>IFERROR(VLOOKUP(D4,DB!A:G,7,0),"")</f>
        <v>No BB Shifted</v>
      </c>
      <c r="K4" s="101" t="s">
        <v>39050</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39051</v>
      </c>
      <c r="B5" s="75" t="str">
        <f>IFERROR(VLOOKUP(D5,DB!A:K,11,0),"")</f>
        <v>R2</v>
      </c>
      <c r="C5" s="75">
        <v>1</v>
      </c>
      <c r="D5" s="75" t="s">
        <v>29168</v>
      </c>
      <c r="E5" s="100" t="s">
        <v>38964</v>
      </c>
      <c r="F5" s="88">
        <v>45824.999837962961</v>
      </c>
      <c r="G5" s="89">
        <f ca="1">IFERROR(NOW()-F5,"-")</f>
        <v>109.72925752314768</v>
      </c>
      <c r="H5" s="88">
        <v>45824.993587962963</v>
      </c>
      <c r="I5" s="75" t="str">
        <f>IFERROR(VLOOKUP(D5,DB!A:F,6,0),"")</f>
        <v>Generator-SG</v>
      </c>
      <c r="J5" s="75" t="str">
        <f>IFERROR(VLOOKUP(D5,DB!A:G,7,0),"")</f>
        <v>Good</v>
      </c>
      <c r="K5" s="101" t="s">
        <v>39052</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45934.729095486109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45934.729095486109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45934.729095486109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45934.729095486109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45934.729095486109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45934.729095486109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45934.729095486109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25756</v>
      </c>
      <c r="E13" s="131"/>
      <c r="F13" s="132"/>
      <c r="G13" s="133">
        <f ca="1">IFERROR(NOW()-F13,"-")</f>
        <v>45934.729095486109</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45934.729095486109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45934.729095486109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45934.729095486109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45934.729095486109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45934.729095486109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45934.729095486109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45934.729095486109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45934.729095486109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45934.729095486109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45934.729095486109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45934.729095486109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45934.729095486109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45934.729095486109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45934.729095486109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45934.729095486109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45934.729095486109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45934.729095486109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45934.729095486109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45934.729095486109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45934.729095486109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45934.729095486109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45934.729095486109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45934.729095486109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45934.729095486109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45934.729095486109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45934.729095486109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45934.729095486109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45934.729095486109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45934.729095486109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45934.729095486109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45934.729095486109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45934.729095486109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45934.729095486109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45934.729095486109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45934.729095486109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45934.729095486109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45934.729095486109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45934.729095486109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45934.729095486109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45934.729095486109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45934.729095486109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45934.729095486109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45934.729095486109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45934.729095486109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45934.729095486109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45934.729095486109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45934.729095486109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45934.729095486109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45934.729095486109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45934.729095486109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45934.729095486109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45934.729095486109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45934.729095486109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45934.729095486109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45934.729095486109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45934.729095486109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45934.729095486109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45934.729095486109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45934.729095486109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45934.729095486109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45934.729095486109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45934.729095486109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45934.729095486109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45934.729095486109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45934.729095486109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45934.729095486109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45934.729095486109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45934.729095486109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45934.729095486109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45934.729095486109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45934.729095486109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45934.729095486109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45934.729095486109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45934.729095486109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45934.729095486109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45934.729095486109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45934.729095486109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45934.729095486109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45934.729095486109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45934.729095486109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45934.729095486109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45934.729095486109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45934.729095486109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45934.729095486109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45934.729095486109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45934.729095486109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45934.729095486109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45934.729095486109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45934.729095486109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45934.729095486109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45934.729095486109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45934.729095486109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45934.729095486109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45934.729095486109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45934.729095486109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45934.729095486109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45934.729095486109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45934.729095486109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45934.729095486109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45934.729095486109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45934.729095486109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45934.729095486109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45934.729095486109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45934.729095486109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45934.729095486109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45934.729095486109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45934.729095486109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45934.729095486109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45934.729095486109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45934.729095486109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45934.729095486109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45934.729095486109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45934.729095486109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45934.729095486109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45934.729095486109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45934.729095486109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45934.729095486109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45934.729095486109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45934.729095486109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45934.729095486109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45934.729095486109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45934.729095486109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45934.729095486109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45934.729095486109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45934.729095486109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45934.729095486109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45934.729095486109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45934.729095486109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45934.729095486109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45934.729095486109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45934.729095486109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45934.729095486109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45934.729095486109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45934.729095486109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45934.729095486109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45934.729095486109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45934.729095486109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45934.729095486109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45934.729095486109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45934.729095486109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45934.729095486109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45934.729095486109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45934.729095486109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45934.729095486109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45934.729095486109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45934.729095486109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45934.729095486109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45934.729095486109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45934.729095486109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45934.729095486109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45934.729095486109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45934.729095486109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45934.729095486109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45934.729095486109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45934.729095486109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45934.729095486109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45934.729095486109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45934.729095486109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45934.729095486109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45934.729095486109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45934.729095486109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45934.729095486109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45934.729095486109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45934.729095486109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45934.729095486109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45934.729095486109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45934.729095486109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45934.729095486109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45934.729095486109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45934.729095486109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45934.729095486109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45934.729095486109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45934.729095486109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45934.729095486109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45934.729095486109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45934.729095486109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45934.729095486109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45934.729095486109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45934.729095486109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45934.729095486109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45934.729095486109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45934.729095486109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45934.729095486109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45934.729095486109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45934.729095486109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45934.729095486109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45934.729095486109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45934.729095486109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45934.729095486109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45934.729095486109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45934.729095486109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45934.729095486109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45934.729095486109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45934.729095486109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45934.729095486109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45934.729095486109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45934.729095486109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45934.729095486109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45934.729095486109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45934.729095486109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45934.729095486109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45934.729095486109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45934.729095486109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45934.729095486109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45934.729095486109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45934.729095486109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45934.729095486109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45934.729095486109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45934.729095486109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45934.729095486109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45934.729095486109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45934.729095486109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45934.729095486109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45934.729095486109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45934.729095486109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45934.729095486109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45934.729095486109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45934.729095486109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45934.729095486109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45934.729095486109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45934.729095486109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45934.729095486109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45934.729095486109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45934.729095486109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45934.729095486109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45934.729095486109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45934.729095486109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45934.729095486109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45934.729095486109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45934.729095486109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45934.729095486109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45934.729095486109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45934.729095486109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45934.729095486109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45934.729095486109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45934.729095486109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45934.729095486109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45934.729095486109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45934.729095486109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45934.729095486109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45934.729095486109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45934.729095486109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45934.729095486109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45934.729095486109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45934.729095486109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45934.729095486109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45934.729095486109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45934.729095486109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45934.729095486109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45934.729095486109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45934.729095486109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45934.729095486109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45934.729095486109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45934.729095486109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45934.729095486109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45934.729095486109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45934.729095486109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45934.729095486109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45934.729095486109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45934.729095486109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45934.729095486109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45934.729095486109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45934.729095486109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45934.729095486109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45934.729095486109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45934.729095486109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45934.729095486109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45934.729095486109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45934.729095486109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45934.729095486109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45934.729095486109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45934.729095486109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45934.729095486109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45934.729095486109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45934.729095486109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45934.729095486109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45934.729095486109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45934.729095486109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45934.729095486109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45934.729095486109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45934.729095486109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45934.729095486109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45934.729095486109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45934.729095486109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45934.729095486109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45934.729095486109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45934.729095486109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45934.729095486109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45934.729095486109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45934.729095486109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45934.729095486109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45934.729095486109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45934.729095486109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45934.729095486109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45934.729095486109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45934.729095486109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45934.729095486109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45934.729095486109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45934.729095486109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45934.729095486109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45934.729095486109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45934.729095486109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45934.729095486109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45934.729095486109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45934.729095486109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45934.729095486109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45934.729095486109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45934.729095486109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45934.729095486109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45934.729095486109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45934.729095486109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45934.729095486109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45934.729095486109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45934.729095486109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45934.729095486109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45934.729095486109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45934.729095486109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45934.729095486109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45934.729095486109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45934.729095486109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45934.729095486109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45934.729095486109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45934.729095486109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45934.729095486109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45934.729095486109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45934.729095486109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45934.729095486109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45934.729095486109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45934.729095486109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45934.729095486109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45934.729095486109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45934.729095486109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45934.729095486109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45934.729095486109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45934.729095486109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45934.729095486109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45934.729095486109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45934.729095486109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45934.729095486109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45934.729095486109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45934.729095486109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45934.729095486109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45934.729095486109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45934.729095486109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45934.729095486109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45934.729095486109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45934.729095486109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45934.729095486109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45934.729095486109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45934.729095486109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45934.729095486109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45934.729095486109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45934.729095486109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45934.729095486109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45934.729095486109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45934.729095486109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45934.729095486109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45934.729095486109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45934.729095486109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45934.729095486109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45934.729095486109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45934.729095486109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45934.729095486109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45934.729095486109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45934.729095486109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45934.729095486109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45934.729095486109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45934.729095486109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45934.729095486109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45934.729095486109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45934.729095486109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45934.729095486109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45934.729095486109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45934.729095486109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45934.729095486109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45934.729095486109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45934.729095486109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45934.729095486109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45934.729095486109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45934.729095486109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45934.729095486109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45934.729095486109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45934.729095486109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45934.729095486109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45934.729095486109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45934.729095486109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45934.729095486109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45934.729095486109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45934.729095486109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45934.729095486109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45934.729095486109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45934.729095486109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45934.729095486109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45934.729095486109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45934.729095486109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45934.729095486109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45934.729095486109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45934.729095486109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45934.729095486109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45934.729095486109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45934.729095486109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45934.729095486109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45934.729095486109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45934.729095486109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45934.729095486109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45934.729095486109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45934.729095486109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45934.729095486109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45934.729095486109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45934.729095486109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45934.729095486109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45934.729095486109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45934.729095486109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45934.729095486109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45934.729095486109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45934.729095486109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45934.729095486109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45934.729095486109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45934.729095486109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45934.729095486109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45934.729095486109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45934.729095486109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45934.729095486109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45934.729095486109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45934.729095486109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45934.729095486109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45934.729095486109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45934.729095486109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45934.729095486109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45934.729095486109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45934.729095486109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45934.729095486109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45934.729095486109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45934.729095486109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45934.729095486109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45934.729095486109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45934.729095486109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45934.729095486109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45934.729095486109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45934.729095486109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45934.729095486109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45934.729095486109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45934.729095486109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45934.729095486109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45934.729095486109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45934.729095486109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45934.729095486109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45934.729095486109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45934.729095486109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45934.729095486109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45934.729095486109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45934.729095486109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45934.729095486109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45934.729095486109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45934.729095486109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45934.729095486109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45934.729095486109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45934.729095486109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45934.729095486109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45934.729095486109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45934.729095486109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45934.729095486109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45934.729095486109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45934.729095486109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45934.729095486109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45934.729095486109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45934.729095486109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45934.729095486109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45934.729095486109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45934.729095486109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45934.729095486109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45934.729095486109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45934.729095486109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45934.729095486109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45934.729095486109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45934.729095486109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45934.729095486109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45934.729095486109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45934.729095486109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45934.729095486109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45934.729095486109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45934.729095486109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45934.729095486109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45934.729095486109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45934.729095486109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45934.729095486109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45934.729095486109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45934.729095486109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45934.729095486109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45934.729095486109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45934.729095486109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45934.729095486109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45934.729095486109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45934.729095486109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45934.729095486109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45934.729095486109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45934.729095486109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45934.729095486109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45934.729095486109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45934.729095486109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45934.729095486109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45934.729095486109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45934.729095486109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45934.729095486109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45934.729095486109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45934.729095486109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45934.729095486109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45934.729095486109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45934.729095486109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45934.729095486109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45934.729095486109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45934.729095486109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45934.729095486109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45934.729095486109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45934.729095486109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45934.729095486109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45934.729095486109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45934.729095486109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45934.729095486109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45934.729095486109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45934.729095486109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45934.729095486109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45934.729095486109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45934.729095486109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45934.729095486109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45934.729095486109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45934.729095486109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45934.729095486109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45934.729095486109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45934.729095486109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45934.729095486109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45934.729095486109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45934.729095486109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45934.729095486109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45934.729095486109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45934.729095486109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45934.729095486109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45934.729095486109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45934.729095486109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45934.729095486109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45934.729095486109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45934.729095486109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45934.729095486109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45934.729095486109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45934.729095486109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45934.729095486109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45934.729095486109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45934.729095486109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45934.729095486109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45934.729095486109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45934.729095486109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45934.729095486109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45934.729095486109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45934.729095486109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45934.729095486109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45934.729095486109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45934.729095486109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45934.729095486109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45934.729095486109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45934.729095486109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45934.729095486109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45934.729095486109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45934.729095486109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45934.729095486109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45934.729095486109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45934.729095486109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45934.729095486109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45934.729095486109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45934.729095486109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45934.729095486109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45934.729095486109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45934.729095486109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45934.729095486109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45934.729095486109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45934.729095486109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45934.729095486109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45934.729095486109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45934.729095486109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45934.729095486109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45934.729095486109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45934.729095486109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45934.729095486109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45934.729095486109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45934.729095486109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45934.729095486109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45934.729095486109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45934.729095486109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45934.729095486109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45934.729095486109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45934.729095486109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45934.729095486109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45934.729095486109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45934.729095486109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45934.729095486109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45934.729095486109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45934.729095486109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45934.729095486109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45934.729095486109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45934.729095486109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45934.729095486109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45934.729095486109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45934.729095486109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45934.729095486109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45934.729095486109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45934.729095486109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45934.729095486109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45934.729095486109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45934.729095486109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45934.729095486109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45934.729095486109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45934.729095486109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45934.729095486109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45934.729095486109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45934.729095486109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45934.729095486109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45934.729095486109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45934.729095486109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45934.729095486109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45934.729095486109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45934.729095486109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45934.729095486109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45934.729095486109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45934.729095486109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45934.729095486109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45934.729095486109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45934.729095486109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45934.729095486109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45934.729095486109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45934.729095486109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45934.729095486109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45934.729095486109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45934.729095486109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45934.729095486109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45934.729095486109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45934.729095486109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45934.729095486109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45934.729095486109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45934.729095486109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45934.729095486109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45934.729095486109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45934.729095486109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45934.729095486109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45934.729095486109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45934.729095486109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45934.729095486109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45934.729095486109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45934.729095486109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45934.729095486109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45934.729095486109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45934.729095486109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45934.729095486109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45934.729095486109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45934.729095486109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45934.729095486109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45934.729095486109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45934.729095486109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45934.729095486109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45934.729095486109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45934.729095486109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45934.729095486109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45934.729095486109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45934.729095486109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45934.729095486109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45934.729095486109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45934.729095486109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45934.729095486109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45934.729095486109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45934.729095486109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45934.729095486109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45934.729095486109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45934.729095486109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45934.729095486109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45934.729095486109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45934.729095486109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45934.729095486109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45934.729095486109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45934.729095486109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45934.729095486109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45934.729095486109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45934.729095486109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45934.729095486109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45934.729095486109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45934.729095486109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45934.729095486109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45934.729095486109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45934.729095486109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45934.729095486109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45934.729095486109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45934.729095486109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45934.729095486109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45934.729095486109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45934.729095486109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45934.729095486109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45934.729095486109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45934.729095486109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45934.729095486109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45934.729095486109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45934.729095486109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45934.729095486109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45934.729095486109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45934.729095486109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45934.729095486109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45934.729095486109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45934.729095486109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45934.729095486109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45934.729095486109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45934.729095486109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45934.729095486109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45934.729095486109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45934.729095486109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45934.729095486109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45934.729095486109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45934.729095486109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45934.729095486109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45934.729095486109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45934.729095486109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45934.729095486109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45934.729095486109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45934.729095486109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45934.729095486109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45934.729095486109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45934.729095486109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45934.729095486109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45934.729095486109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45934.729095486109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45934.729095486109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45934.729095486109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45934.729095486109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45934.729095486109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45934.729095486109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45934.729095486109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45934.729095486109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45934.729095486109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45934.729095486109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45934.729095486109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45934.729095486109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45934.729095486109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45934.729095486109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45934.729095486109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45934.729095486109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45934.729095486109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45934.729095486109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45934.729095486109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45934.729095486109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45934.729095486109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45934.729095486109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45934.729095486109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45934.729095486109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45934.729095486109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45934.729095486109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45934.729095486109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45934.729095486109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45934.729095486109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45934.729095486109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45934.729095486109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45934.729095486109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45934.729095486109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45934.729095486109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45934.729095486109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45934.729095486109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45934.729095486109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45934.729095486109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45934.729095486109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45934.729095486109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45934.729095486109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45934.729095486109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45934.729095486109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45934.729095486109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45934.729095486109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45934.729095486109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45934.729095486109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45934.729095486109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45934.729095486109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45934.729095486109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45934.729095486109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45934.729095486109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45934.729095486109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45934.729095486109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45934.729095486109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45934.729095486109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45934.729095486109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45934.729095486109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45934.729095486109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45934.729095486109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45934.729095486109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45934.729095486109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45934.729095486109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45934.729095486109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45934.729095486109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45934.729095486109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45934.729095486109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45934.729095486109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45934.729095486109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45934.729095486109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45934.729095486109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45934.729095486109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45934.729095486109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45934.729095486109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45934.729095486109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45934.729095486109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45934.729095486109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45934.729095486109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45934.729095486109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45934.729095486109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45934.729095486109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45934.729095486109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45934.729095486109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45934.729095486109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45934.729095486109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45934.729095486109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45934.729095486109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45934.729095486109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45934.729095486109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45934.729095486109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45934.729095486109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45934.729095486109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45934.729095486109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45934.729095486109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45934.729095486109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45934.729095486109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45934.729095486109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45934.729095486109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45934.729095486109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45934.729095486109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45934.729095486109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45934.729095486109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45934.729095486109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45934.729095486109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45934.729095486109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45934.729095486109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45934.729095486109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45934.729095486109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45934.729095486109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45934.729095486109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45934.729095486109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45934.729095486109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45934.729095486109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45934.729095486109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45934.729095486109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45934.729095486109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45934.729095486109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45934.729095486109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45934.729095486109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45934.729095486109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45934.729095486109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45934.729095486109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45934.729095486109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45934.729095486109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45934.729095486109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45934.729095486109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45934.729095486109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45934.729095486109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45934.729095486109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45934.729095486109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45934.729095486109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45934.729095486109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45934.729095486109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45934.729095486109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45934.729095486109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45934.729095486109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45934.729095486109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45934.729095486109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45934.729095486109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45934.729095486109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45934.729095486109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45934.729095486109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45934.729095486109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45934.729095486109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45934.729095486109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45934.729095486109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45934.729095486109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45934.729095486109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45934.729095486109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45934.729095486109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45934.729095486109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45934.729095486109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45934.729095486109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45934.729095486109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45934.729095486109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45934.729095486109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45934.729095486109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45934.729095486109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45934.729095486109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45934.729095486109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45934.729095486109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45934.729095486109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45934.729095486109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45934.729095486109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45934.729095486109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45934.729095486109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45934.729095486109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45934.729095486109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45934.729095486109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45934.729095486109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45934.729095486109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45934.729095486109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45934.729095486109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45934.729095486109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45934.729095486109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45934.729095486109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45934.729095486109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45934.729095486109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45934.729095486109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45934.729095486109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45934.729095486109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45934.729095486109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45934.729095486109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45934.729095486109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45934.729095486109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45934.729095486109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45934.729095486109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45934.729095486109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45934.729095486109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45934.729095486109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45934.729095486109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45934.729095486109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45934.729095486109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45934.729095486109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45934.729095486109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45934.729095486109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45934.729095486109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45934.729095486109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45934.729095486109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45934.729095486109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45934.729095486109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45934.729095486109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45934.729095486109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45934.729095486109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45934.729095486109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45934.729095486109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45934.729095486109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45934.729095486109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45934.729095486109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45934.729095486109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45934.729095486109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45934.729095486109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45934.729095486109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45934.729095486109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45934.729095486109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45934.729095486109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45934.729095486109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45934.729095486109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45934.729095486109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45934.729095486109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45934.729095486109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45934.729095486109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45934.729095486109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45934.729095486109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45934.729095486109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45934.729095486109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45934.729095486109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45934.729095486109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45934.729095486109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45934.729095486109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45934.729095486109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45934.729095486109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45934.729095486109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45934.729095486109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45934.729095486109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45934.729095486109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45934.729095486109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45934.729095486109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45934.729095486109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45934.729095486109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45934.729095486109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45934.729095486109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45934.729095486109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45934.729095486109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45934.729095486109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45934.729095486109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45934.729095486109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45934.729095486109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45934.729095486109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45934.729095486109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45934.729095486109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45934.729095486109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45934.729095486109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45934.729095486109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45934.729095486109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45934.729095486109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45934.729095486109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45934.729095486109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45934.729095486109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45934.729095486109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45934.729095486109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45934.729095486109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45934.729095486109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45934.729095486109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45934.729095486109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45934.729095486109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45934.729095486109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45934.729095486109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45934.729095486109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45934.729095486109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45934.729095486109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45934.729095486109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45934.729095486109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45934.729095486109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45934.729095486109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45934.729095486109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45934.729095486109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45934.729095486109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45934.729095486109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45934.729095486109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45934.729095486109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45934.729095486109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45934.729095486109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45934.729095486109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45934.729095486109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45934.729095486109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45934.729095486109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45934.729095486109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45934.729095486109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45934.729095486109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45934.729095486109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45934.729095486109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45934.729095486109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45934.729095486109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45934.729095486109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45934.729095486109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45934.729095486109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45934.729095486109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45934.729095486109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45934.729095486109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45934.729095486109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45934.729095486109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45934.729095486109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45934.729095486109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45934.729095486109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45934.729095486109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45934.729095486109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45934.729095486109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45934.729095486109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45934.729095486109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45934.729095486109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45934.729095486109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45934.729095486109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45934.729095486109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45934.729095486109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45934.729095486109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45934.729095486109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45934.729095486109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45934.729095486109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45934.729095486109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45934.729095486109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45934.729095486109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45934.729095486109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45934.729095486109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45934.729095486109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45934.729095486109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45934.729095486109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45934.729095486109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45934.729095486109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45934.729095486109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45934.729095486109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45934.729095486109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45934.729095486109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45934.729095486109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45934.729095486109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45934.729095486109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45934.729095486109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45934.729095486109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45934.729095486109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45934.729095486109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45934.729095486109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45934.729095486109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45934.729095486109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45934.729095486109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45934.729095486109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45934.729095486109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45934.729095486109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45934.729095486109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45934.729095486109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45934.729095486109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45934.729095486109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45934.729095486109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45934.729095486109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45934.729095486109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45934.729095486109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45934.729095486109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45934.729095486109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45934.729095486109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45934.729095486109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45934.729095486109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45934.729095486109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45934.729095486109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45934.729095486109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45934.729095486109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45934.729095486109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45934.729095486109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45934.729095486109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45934.729095486109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45934.729095486109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45934.729095486109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45934.729095486109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45934.729095486109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45934.729095486109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45934.729095486109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45934.729095486109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45934.729095486109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45934.729095486109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45934.729095486109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45934.729095486109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45934.729095486109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45934.729095486109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45934.729095486109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45934.729095486109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45934.729095486109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45934.729095486109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45934.729095486109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45934.729095486109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45934.729095486109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45934.729095486109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45934.729095486109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45934.729095486109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45934.729095486109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45934.729095486109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45934.729095486109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45934.729095486109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45934.729095486109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45934.729095486109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45934.729095486109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45934.729095486109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45934.729095486109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45934.729095486109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45934.729095486109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45934.729095486109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45934.729095486109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45934.729095486109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45934.729095486109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45934.729095486109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45934.729095486109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45934.729095486109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45934.729095486109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45934.729095486109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45934.729095486109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45934.729095486109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45934.729095486109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45934.729095486109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45934.729095486109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45934.729095486109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45934.729095486109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45934.729095486109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45934.729095486109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45934.729095486109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45934.729095486109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45934.729095486109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45934.729095486109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45934.729095486109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45934.729095486109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45934.729095486109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45934.729095486109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45934.729095486109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45934.729095486109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45934.729095486109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45934.729095486109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45934.729095486109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45934.729095486109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45934.729095486109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45934.729095486109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45934.729095486109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45934.729095486109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45934.729095486109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45934.729095486109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45934.729095486109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45934.729095486109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45934.729095486109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45934.729095486109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45934.729095486109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45934.729095486109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45934.729095486109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45934.729095486109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45934.729095486109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45934.729095486109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45934.729095486109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45934.729095486109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45934.729095486109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45934.729095486109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45934.729095486109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45934.729095486109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45934.729095486109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45934.729095486109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45934.729095486109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45934.729095486109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45934.729095486109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45934.729095486109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45934.729095486109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45934.729095486109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45934.729095486109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45934.729095486109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45934.729095486109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45934.729095486109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45934.729095486109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45934.729095486109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45934.729095486109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45934.729095486109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45934.729095486109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45934.729095486109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45934.729095486109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45934.729095486109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45934.729095486109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45934.729095486109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45934.729095486109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45934.729095486109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45934.729095486109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45934.729095486109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45934.729095486109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45934.729095486109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45934.729095486109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45934.729095486109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45934.729095486109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45934.729095486109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45934.729095486109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45934.729095486109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45934.729095486109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45934.729095486109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45934.729095486109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45934.729095486109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45934.729095486109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45934.729095486109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45934.729095486109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45934.729095486109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45934.729095486109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45934.729095486109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45934.729095486109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45934.729095486109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45934.729095486109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45934.729095486109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45934.729095486109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45934.729095486109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45934.729095486109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45934.729095486109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45934.729095486109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45934.729095486109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45934.729095486109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45934.729095486109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45934.729095486109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45934.729095486109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45934.729095486109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45934.729095486109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45934.729095486109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45934.729095486109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45934.729095486109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45934.729095486109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45934.729095486109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45934.729095486109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45934.729095486109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45934.729095486109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45934.729095486109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45934.729095486109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45934.729095486109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45934.729095486109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45934.729095486109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45934.729095486109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45934.729095486109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45934.729095486109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45934.729095486109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45934.729095486109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45934.729095486109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45934.729095486109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45934.729095486109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45934.729095486109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45934.729095486109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45934.729095486109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45934.729095486109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45934.729095486109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45934.729095486109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45934.729095486109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45934.729095486109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45934.729095486109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45934.729095486109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45934.729095486109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45934.729095486109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45934.729095486109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45934.729095486109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45934.729095486109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45934.729095486109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45934.729095486109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45934.729095486109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45934.729095486109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45934.729095486109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45934.729095486109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45934.729095486109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45934.729095486109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45934.729095486109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45934.729095486109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45934.729095486109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45934.729095486109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45934.729095486109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45934.729095486109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45934.729095486109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45934.729095486109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45934.729095486109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45934.729095486109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45934.729095486109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45934.729095486109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45934.729095486109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45934.729095486109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45934.729095486109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45934.729095486109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45934.729095486109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45934.729095486109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45934.729095486109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45934.729095486109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45934.729095486109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45934.729095486109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45934.729095486109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45934.729095486109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45934.729095486109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45934.729095486109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45934.729095486109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45934.729095486109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45934.729095486109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45934.729095486109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45934.729095486109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45934.729095486109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45934.729095486109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45934.729095486109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45934.729095486109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45934.729095486109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45934.729095486109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45934.729095486109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45934.729095486109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45934.729095486109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45934.729095486109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45934.729095486109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45934.729095486109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45934.729095486109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45934.729095486109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45934.729095486109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45934.729095486109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45934.729095486109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45934.729095486109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45934.729095486109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45934.729095486109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45934.729095486109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45934.729095486109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45934.729095486109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45934.729095486109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45934.729095486109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45934.729095486109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45934.729095486109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45934.729095486109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45934.729095486109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45934.729095486109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45934.729095486109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45934.729095486109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45934.729095486109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45934.729095486109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45934.729095486109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45934.729095486109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45934.729095486109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45934.729095486109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45934.729095486109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45934.729095486109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45934.729095486109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45934.729095486109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45934.729095486109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45934.729095486109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45934.729095486109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45934.729095486109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45934.729095486109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45934.729095486109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45934.729095486109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45934.729095486109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45934.729095486109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45934.729095486109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45934.729095486109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45934.729095486109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45934.729095486109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45934.729095486109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45934.729095486109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45934.729095486109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45934.729095486109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45934.729095486109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45934.729095486109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45934.729095486109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45934.729095486109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45934.729095486109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45934.729095486109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45934.729095486109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45934.729095486109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45934.729095486109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45934.729095486109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45934.729095486109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45934.729095486109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45934.729095486109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45934.729095486109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45934.729095486109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45934.729095486109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45934.729095486109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45934.729095486109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45934.729095486109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45934.729095486109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45934.729095486109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45934.729095486109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45934.729095486109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45934.729095486109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45934.729095486109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45934.729095486109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45934.729095486109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45934.729095486109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45934.729095486109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45934.729095486109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45934.729095486109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45934.729095486109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45934.729095486109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45934.729095486109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45934.729095486109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45934.729095486109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45934.729095486109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45934.729095486109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45934.729095486109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45934.729095486109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45934.729095486109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45934.729095486109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45934.729095486109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45934.729095486109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45934.729095486109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45934.729095486109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45934.729095486109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45934.729095486109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45934.729095486109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45934.729095486109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45934.729095486109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45934.729095486109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45934.729095486109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45934.729095486109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45934.729095486109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45934.729095486109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45934.729095486109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45934.729095486109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45934.729095486109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45934.729095486109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45934.729095486109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45934.729095486109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45934.729095486109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45934.729095486109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45934.729095486109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45934.729095486109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45934.729095486109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45934.729095486109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45934.729095486109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45934.729095486109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45934.729095486109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45934.729095486109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45934.729095486109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45934.729095486109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45934.729095486109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45934.729095486109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45934.729095486109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45934.729095486109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45934.729095486109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45934.729095486109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45934.729095486109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45934.729095486109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45934.729095486109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45934.729095486109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45934.729095486109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45934.729095486109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45934.729095486109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45934.729095486109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45934.729095486109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45934.729095486109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45934.729095486109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45934.729095486109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45934.729095486109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45934.729095486109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45934.729095486109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45934.729095486109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45934.729095486109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45934.729095486109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45934.729095486109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45934.729095486109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45934.729095486109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45934.729095486109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45934.729095486109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45934.729095486109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45934.729095486109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45934.729095486109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45934.729095486109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45934.729095486109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45934.729095486109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45934.729095486109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45934.729095486109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45934.729095486109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45934.729095486109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45934.729095486109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45934.729095486109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45934.729095486109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45934.729095486109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45934.729095486109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45934.729095486109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45934.729095486109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45934.729095486109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45934.729095486109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45934.729095486109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45934.729095486109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45934.729095486109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45934.729095486109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45934.729095486109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45934.729095486109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45934.729095486109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45934.729095486109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45934.729095486109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45934.729095486109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45934.729095486109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45934.729095486109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45934.729095486109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45934.729095486109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45934.729095486109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45934.729095486109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45934.729095486109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45934.729095486109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45934.729095486109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45934.729095486109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45934.729095486109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45934.729095486109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45934.729095486109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45934.729095486109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45934.729095486109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45934.729095486109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45934.729095486109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45934.729095486109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45934.729095486109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45934.729095486109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45934.729095486109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45934.729095486109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45934.729095486109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45934.729095486109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231.24837789351295</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3.838817708332499</v>
      </c>
      <c r="H3" s="113">
        <v>45930.847372685188</v>
      </c>
      <c r="I3" s="110" t="str">
        <f>IFERROR(VLOOKUP(D3,DB!A:F,6,0),"")</f>
        <v>SCECO</v>
      </c>
      <c r="J3" s="110" t="str">
        <f>IFERROR(VLOOKUP(D3,DB!A:G,7,0),"")</f>
        <v>In progress</v>
      </c>
      <c r="K3" s="115" t="s">
        <v>39057</v>
      </c>
      <c r="L3" s="107" t="str">
        <f>IFERROR(VLOOKUP(D3,DB!A:I,9,0),"")</f>
        <v>Latis</v>
      </c>
    </row>
    <row r="4" spans="1:16" ht="15" customHeight="1">
      <c r="A4" s="110" t="s">
        <v>39058</v>
      </c>
      <c r="B4" s="110" t="str">
        <f>IFERROR(VLOOKUP(D4,DB!A:K,11,0),"")</f>
        <v>R4</v>
      </c>
      <c r="C4" s="111">
        <v>3</v>
      </c>
      <c r="D4" s="107" t="s">
        <v>36308</v>
      </c>
      <c r="E4" s="112" t="s">
        <v>39044</v>
      </c>
      <c r="F4" s="113">
        <v>45934.702430555553</v>
      </c>
      <c r="G4" s="114">
        <f ca="1">IFERROR(NOW()-F4,"")</f>
        <v>2.6664930555853061E-2</v>
      </c>
      <c r="H4" s="113">
        <v>45934.712175925924</v>
      </c>
      <c r="I4" s="110" t="str">
        <f>IFERROR(VLOOKUP(D4,DB!A:F,6,0),"")</f>
        <v>Generator-SG</v>
      </c>
      <c r="J4" s="110" t="str">
        <f>IFERROR(VLOOKUP(D4,DB!A:G,7,0),"")</f>
        <v>Dead</v>
      </c>
      <c r="K4" s="115" t="s">
        <v>39059</v>
      </c>
      <c r="L4" s="107" t="str">
        <f>IFERROR(VLOOKUP(D4,DB!A:I,9,0),"")</f>
        <v>Latis</v>
      </c>
    </row>
    <row r="5" spans="1:16" ht="15" customHeight="1">
      <c r="A5" s="110"/>
      <c r="B5" s="110" t="str">
        <f>IFERROR(VLOOKUP(D5,DB!A:K,11,0),"")</f>
        <v/>
      </c>
      <c r="C5" s="111"/>
      <c r="D5" s="107"/>
      <c r="E5" s="112"/>
      <c r="F5" s="113"/>
      <c r="G5" s="114">
        <f ca="1">IFERROR(NOW()-F5,"")</f>
        <v>45934.729095486109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45934.729095486109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45934.729095486109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45934.729095486109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45934.729095486109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45934.729095486109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45934.729095486109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45934.729095486109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45934.729095486109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45934.729095486109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45934.729095486109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45934.729095486109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45934.729095486109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45934.729095486109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45934.729095486109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45934.729095486109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45934.729095486109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45934.729095486109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45934.729095486109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45934.729095486109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45934.729095486109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45934.729095486109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45934.729095486109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45934.729095486109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45934.729095486109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45934.729095486109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45934.729095486109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45934.729095486109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45934.729095486109</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42.897035300920834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39044</v>
      </c>
      <c r="F3" s="38">
        <v>45926.188877314817</v>
      </c>
      <c r="G3" s="39">
        <f ca="1">IFERROR(NOW()-F3,"-")</f>
        <v>8.5402181712925085</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1</v>
      </c>
      <c r="D4" s="37" t="s">
        <v>38461</v>
      </c>
      <c r="E4" s="37" t="s">
        <v>39044</v>
      </c>
      <c r="F4" s="38">
        <v>45934.580520833333</v>
      </c>
      <c r="G4" s="39">
        <f ca="1">IFERROR(NOW()-F4,"-")</f>
        <v>0.14857465277600568</v>
      </c>
      <c r="H4" s="38">
        <v>45934.522187499999</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137"/>
      <c r="E5" s="37"/>
      <c r="F5" s="38"/>
      <c r="G5" s="39">
        <f ca="1">IFERROR(NOW()-F5,"-")</f>
        <v>45934.729095486109</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45934.729095486109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45934.729095486109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45934.729095486109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45934.729095486109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45934.729095486109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45934.729095486109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45934.729095486109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45934.729095486109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45934.729095486109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45934.729095486109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45934.729095486109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45934.729095486109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45934.729095486109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45934.729095486109</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45934.729095486109</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45934.729095486109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45934.729095486109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45934.729095486109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45934.729095486109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45934.729095486109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45934.729095486109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45934.729095486109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45934.729095486109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45934.729095486109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45934.729095486109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45934.729095486109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45934.729095486109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45934.729095486109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45934.729095486109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45934.729095486109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45934.729095486109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45934.729095486109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45934.729095486109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45934.729095486109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45934.729095486109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45934.729095486109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45934.729095486109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45934.729095486109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45934.729095486109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45934.729095486109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45934.729095486109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45934.729095486109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45934.729095486109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45934.729095486109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45934.729095486109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45934.729095486109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45934.729095486109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45934.729095486109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45934.729095486109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45934.729095486109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45934.729095486109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45934.729095486109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45934.729095486109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45934.729095486109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45934.729095486109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45934.729095486109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45934.729095486109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45934.729095486109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45934.729095486109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45934.729095486109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45934.729095486109</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45934.729095486109</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45934.729095486109</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45934.729095486109</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45934.729095486109</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45934.729095486109</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45934.729095486109</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45934.729095486109</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45934.729095486109</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45934.729095486109</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45934.729095486109</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45934.729095486109</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45934.729095486109</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45934.729095486109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45934.729095486109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45934.729095486109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45934.729095486109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45934.729095486109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45934.729095486109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45934.729095486109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45934.729095486109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45934.729095486109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45934.729095486109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45934.729095486109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45934.729095486109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45934.729095486109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45934.729095486109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45934.729095486109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45934.729095486109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45934.729095486109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45934.729095486109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45934.729095486109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45934.729095486109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45934.729095486109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45934.729095486109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45934.729095486109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45934.729095486109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45934.729095486109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45934.729095486109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45934.729095486109</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45934.729095486109</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45934.729095486109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45934.729095486109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45934.729095486109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45934.729095486109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45934.729095486109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45934.729095486109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45934.729095486109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45934.729095486109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45934.729095486109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45934.729095486109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45934.729095486109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45934.729095486109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45934.729095486109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45934.729095486109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45934.729095486109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45934.729095486109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45934.729095486109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45934.729095486109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45934.729095486109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45934.729095486109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45934.729095486109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45934.729095486109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45934.729095486109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45934.729095486109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45934.729095486109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45934.729095486109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45934.729095486109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45934.729095486109</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45934.729095486109</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45934.729095486109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45934.729095486109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45934.729095486109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45934.729095486109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45934.729095486109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45934.729095486109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45934.729095486109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45934.729095486109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45934.729095486109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45934.729095486109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45934.729095486109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45934.729095486109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45934.729095486109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45934.729095486109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45934.729095486109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45934.729095486109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45934.729095486109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45934.729095486109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45934.729095486109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45934.729095486109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45934.729095486109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45934.729095486109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45934.729095486109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45934.729095486109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45934.729095486109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45934.729095486109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45934.729095486109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45934.729095486109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45934.729095486109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45934.729095486109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45934.729095486109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45934.729095486109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45934.729095486109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45934.729095486109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45934.729095486109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45934.729095486109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45934.729095486109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45934.729095486109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45934.729095486109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45934.729095486109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45934.729095486109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45934.729095486109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45934.729095486109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45934.729095486109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45934.729095486109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45934.729095486109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45934.729095486109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45934.729095486109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45934.729095486109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45934.729095486109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45934.729095486109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45934.729095486109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45934.729095486109</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45934.729095486109</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0.84812326388782822</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7.9562482638866641</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1.9104496527725132</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1.023771412037604</v>
      </c>
      <c r="H5" s="140">
        <v>45933.228229166663</v>
      </c>
      <c r="I5" s="137" t="str">
        <f>IFERROR(VLOOKUP(D5,DB!A:F,6,0),"")</f>
        <v>SCECO</v>
      </c>
      <c r="J5" s="137" t="str">
        <f>IFERROR(VLOOKUP(D5,DB!A:G,7,0),"")</f>
        <v>Weak</v>
      </c>
      <c r="K5" s="137" t="s">
        <v>39072</v>
      </c>
      <c r="L5" s="137" t="str">
        <f>IFERROR(VLOOKUP(D5,DB!A:I,9,0),"")</f>
        <v>Latis</v>
      </c>
    </row>
    <row r="6" spans="1:16383" ht="31.5" customHeight="1">
      <c r="A6" s="121" t="s">
        <v>39073</v>
      </c>
      <c r="B6" s="137" t="str">
        <f>IFERROR(VLOOKUP(D6,DB!A:K,11,0),"")</f>
        <v>R6</v>
      </c>
      <c r="C6" s="137">
        <v>4</v>
      </c>
      <c r="D6" s="137" t="s">
        <v>34471</v>
      </c>
      <c r="E6" s="137" t="s">
        <v>38964</v>
      </c>
      <c r="F6" s="140">
        <v>45934.640439814815</v>
      </c>
      <c r="G6" s="139">
        <f ca="1">IFERROR(NOW()-F6,"-")</f>
        <v>8.8655671293963678E-2</v>
      </c>
      <c r="H6" s="140">
        <v>45934.650706018518</v>
      </c>
      <c r="I6" s="137" t="str">
        <f>IFERROR(VLOOKUP(D6,DB!A:F,6,0),"")</f>
        <v>SCECO</v>
      </c>
      <c r="J6" s="137" t="str">
        <f>IFERROR(VLOOKUP(D6,DB!A:G,7,0),"")</f>
        <v>Dead</v>
      </c>
      <c r="K6" s="137" t="s">
        <v>39074</v>
      </c>
      <c r="L6" s="137" t="str">
        <f>IFERROR(VLOOKUP(D6,DB!A:I,9,0),"")</f>
        <v>Latis</v>
      </c>
      <c r="M6" s="137"/>
    </row>
    <row r="7" spans="1:16383" ht="31.5" customHeight="1">
      <c r="A7" s="121" t="s">
        <v>39075</v>
      </c>
      <c r="B7" s="137" t="str">
        <f>IFERROR(VLOOKUP(D7,DB!A:K,11,0),"")</f>
        <v>R6</v>
      </c>
      <c r="C7" s="137">
        <v>2</v>
      </c>
      <c r="D7" s="137" t="s">
        <v>38905</v>
      </c>
      <c r="E7" s="137" t="s">
        <v>38964</v>
      </c>
      <c r="F7" s="140">
        <v>45934.650243055556</v>
      </c>
      <c r="G7" s="139">
        <f ca="1">IFERROR(NOW()-F7,"-")</f>
        <v>7.8852430553524755E-2</v>
      </c>
      <c r="H7" s="140">
        <v>45934.660069444442</v>
      </c>
      <c r="I7" s="137" t="str">
        <f>IFERROR(VLOOKUP(D7,DB!A:F,6,0),"")</f>
        <v>SCECO</v>
      </c>
      <c r="J7" s="137" t="str">
        <f>IFERROR(VLOOKUP(D7,DB!A:G,7,0),"")</f>
        <v>Vandalized</v>
      </c>
      <c r="K7" s="137" t="s">
        <v>39076</v>
      </c>
      <c r="L7" s="137" t="str">
        <f>IFERROR(VLOOKUP(D7,DB!A:I,9,0),"")</f>
        <v>Latis</v>
      </c>
      <c r="M7" s="137"/>
    </row>
    <row r="8" spans="1:16383" ht="31.5" customHeight="1">
      <c r="A8" s="121"/>
      <c r="B8" s="137" t="str">
        <f>IFERROR(VLOOKUP(D8,DB!A:K,11,0),"")</f>
        <v/>
      </c>
      <c r="C8" s="137"/>
      <c r="D8" s="137"/>
      <c r="E8" s="137"/>
      <c r="F8" s="137"/>
      <c r="G8" s="137">
        <f ca="1">IFERROR(NOW()-F8,"-")</f>
        <v>45934.729095486109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45934.729095486109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45934.729095486109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45934.729095486109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45934.729095486109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45934.729095486109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45934.729095486109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45934.729095486109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45934.729095486109</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45934.729095486109</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45934.729095486109</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45934.729095486109</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45934.729095486109</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45934.729095486109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45934.729095486109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45934.729095486109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45934.729095486109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45934.729095486109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45934.729095486109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45934.729095486109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45934.729095486109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45934.729095486109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45934.729095486109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45934.729095486109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45934.729095486109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45934.729095486109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45934.729095486109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45934.729095486109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45934.729095486109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45934.729095486109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45934.729095486109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45934.729095486109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45934.729095486109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45934.729095486109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45934.729095486109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45934.729095486109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45934.729095486109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45934.729095486109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45934.729095486109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45934.729095486109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45934.729095486109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45934.729095486109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45934.729095486109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45934.729095486109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45934.729095486109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45934.729095486109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45934.729095486109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45934.729095486109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45934.729095486109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45934.729095486109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45934.729095486109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45934.729095486109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45934.729095486109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45934.729095486109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45934.729095486109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45934.729095486109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45934.729095486109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45934.729095486109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45934.729095486109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45934.729095486109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45934.729095486109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45934.729095486109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45934.729095486109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45934.729095486109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45934.729095486109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45934.729095486109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45934.729095486109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45934.729095486109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45934.729095486109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45934.729095486109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45934.729095486109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45934.729095486109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45934.729095486109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45934.729095486109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45934.729095486109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45934.729095486109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45934.729095486109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45934.729095486109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45934.729095486109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45934.729095486109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45934.729095486109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45934.729095486109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45934.729095486109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45934.729095486109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45934.729095486109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45934.729095486109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45934.729095486109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45934.729095486109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45934.729095486109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45934.729095486109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45934.729095486109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45934.729095486109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45934.729095486109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45934.729095486109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45934.729095486109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45934.729095486109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45934.729095486109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45934.729095486109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45934.729095486109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45934.729095486109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45934.729095486109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45934.729095486109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45934.729095486109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45934.729095486109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45934.729095486109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45934.729095486109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45934.729095486109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45934.729095486109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45934.729095486109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45934.729095486109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45934.729095486109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45934.729095486109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45934.729095486109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45934.729095486109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45934.729095486109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45934.729095486109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45934.729095486109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45934.729095486109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45934.729095486109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45934.729095486109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45934.729095486109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45934.729095486109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45934.729095486109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45934.729095486109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45934.729095486109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45934.729095486109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45934.729095486109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45934.729095486109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45934.729095486109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45934.729095486109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45934.729095486109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45934.729095486109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45934.729095486109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45934.729095486109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45934.729095486109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45934.729095486109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45934.729095486109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45934.729095486109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45934.729095486109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45934.729095486109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45934.729095486109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45934.729095486109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45934.729095486109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45934.729095486109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45934.729095486109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45934.729095486109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45934.729095486109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45934.729095486109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45934.729095486109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45934.729095486109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45934.729095486109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45934.729095486109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45934.729095486109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45934.729095486109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45934.729095486109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45934.729095486109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45934.729095486109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45934.729095486109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45934.729095486109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45934.729095486109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45934.729095486109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45934.729095486109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45934.729095486109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45934.729095486109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45934.729095486109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45934.729095486109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45934.729095486109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45934.729095486109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45934.729095486109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45934.729095486109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45934.729095486109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45934.729095486109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45934.729095486109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45934.729095486109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45934.729095486109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45934.729095486109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45934.729095486109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45934.729095486109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45934.729095486109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45934.729095486109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45934.729095486109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45934.729095486109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45934.729095486109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45934.729095486109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45934.729095486109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45934.729095486109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45934.729095486109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45934.729095486109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45934.729095486109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45934.729095486109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45934.729095486109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45934.729095486109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45934.729095486109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45934.729095486109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45934.729095486109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45934.729095486109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45934.729095486109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45934.729095486109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45934.729095486109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45934.729095486109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45934.729095486109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45934.729095486109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45934.729095486109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45934.729095486109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45934.729095486109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45934.729095486109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45934.729095486109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45934.729095486109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45934.729095486109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45934.729095486109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45934.729095486109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45934.729095486109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45934.729095486109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45934.729095486109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45934.729095486109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45934.729095486109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45934.729095486109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45934.729095486109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45934.729095486109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45934.729095486109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45934.729095486109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45934.729095486109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45934.729095486109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45934.729095486109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45934.729095486109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45934.729095486109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45934.729095486109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45934.729095486109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45934.729095486109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45934.729095486109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45934.729095486109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45934.729095486109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45934.729095486109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45934.729095486109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45934.729095486109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45934.729095486109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45934.729095486109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45934.729095486109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45934.729095486109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45934.729095486109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45934.729095486109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45934.729095486109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45934.729095486109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45934.729095486109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45934.729095486109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45934.729095486109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45934.729095486109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45934.729095486109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45934.729095486109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45934.729095486109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45934.729095486109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45934.729095486109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45934.729095486109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45934.729095486109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45934.729095486109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45934.729095486109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45934.729095486109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45934.729095486109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45934.729095486109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45934.729095486109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45934.729095486109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45934.729095486109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45934.729095486109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45934.729095486109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45934.729095486109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45934.729095486109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45934.729095486109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45934.729095486109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45934.729095486109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45934.729095486109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45934.729095486109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45934.729095486109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45934.729095486109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45934.729095486109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45934.729095486109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45934.729095486109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45934.729095486109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45934.729095486109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45934.729095486109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45934.729095486109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45934.729095486109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45934.729095486109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45934.729095486109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45934.729095486109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45934.729095486109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45934.729095486109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45934.729095486109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45934.729095486109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45934.729095486109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45934.729095486109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45934.729095486109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45934.729095486109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45934.729095486109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45934.729095486109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45934.729095486109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45934.729095486109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45934.729095486109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45934.729095486109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45934.729095486109</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2025-10-04T14:30:36Z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