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48" documentId="13_ncr:1_{F6CB121F-512D-4AA6-A0C1-0FB36C537598}" xr6:coauthVersionLast="47" xr6:coauthVersionMax="47" xr10:uidLastSave="{12A11B8B-EAC3-4547-BDE3-578973C9FD67}"/>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<sst xmlns="http://schemas.openxmlformats.org/spreadsheetml/2006/main" count="178594" uniqueCount="39083">
  <si>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</si>
  <si>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</si>
  <si>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</si>
  <si>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</si>
  <si>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</si>
  <si>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</si>
  <si>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</si>
  <si>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</si>
  <si>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</si>
  <si>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</si>
  <si>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</si>
  <si>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</si>
  <si>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</si>
  <si>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</si>
  <si>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</si>
  <si>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</si>
  <si>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</si>
  <si>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</si>
  <si>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</si>
  <si>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</si>
  <si>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</si>
  <si>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</si>
  <si>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</si>
  <si>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</si>
  <si>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</si>
  <si>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</si>
  <si>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</si>
  <si>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</si>
  <si>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</si>
  <si>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</si>
  <si>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</si>
  <si>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</si>
  <si>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</si>
  <si>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</si>
  <si>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</si>
  <si>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</si>
  <si>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</si>
  <si>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</si>
  <si>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</si>
  <si>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</si>
  <si>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</si>
  <si>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</si>
  <si>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</si>
  <si>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</si>
  <si>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</si>
  <si>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</si>
  <si>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</si>
  <si>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</si>
  <si>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</si>
  <si>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</si>
  <si>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</si>
  <si>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</si>
  <si>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</si>
  <si>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</si>
  <si>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</si>
  <si>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</si>
  <si>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</si>
  <si>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</si>
  <si>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</si>
  <si>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</si>
  <si>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</si>
  <si>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</si>
  <si>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</si>
  <si>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</si>
  <si>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</si>
  <si>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</si>
  <si>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</si>
  <si>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</si>
  <si>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</si>
  <si>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</si>
  <si>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</si>
  <si>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</si>
  <si>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</si>
  <si>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</si>
  <si>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</si>
  <si>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</si>
  <si>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</si>
  <si>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</si>
  <si>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</si>
  <si>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</si>
  <si>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</si>
  <si>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</si>
  <si>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</si>
  <si>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</si>
  <si>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</si>
  <si>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</si>
  <si>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</si>
  <si>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</si>
  <si>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</si>
  <si>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</si>
  <si>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</si>
  <si>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</si>
  <si>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</si>
  <si>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</si>
  <si>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</si>
  <si>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</si>
  <si>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</si>
  <si>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</si>
  <si>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</si>
  <si>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</si>
  <si>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</si>
  <si>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</si>
  <si>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</si>
  <si>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</si>
  <si>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</si>
  <si>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</si>
  <si>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</si>
  <si>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</si>
  <si>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</si>
  <si>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</si>
  <si>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</si>
  <si>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</si>
  <si>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</si>
  <si>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</si>
  <si>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</si>
  <si>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</si>
  <si>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</si>
  <si>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</si>
  <si>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</si>
  <si>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</si>
  <si>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</si>
  <si>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</si>
  <si>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</si>
  <si>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</si>
  <si>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</si>
  <si>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</si>
  <si>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</si>
  <si>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</si>
  <si>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</si>
  <si>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</si>
  <si>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</si>
  <si>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</si>
  <si>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</si>
  <si>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</si>
  <si>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</si>
  <si>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</si>
  <si>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</si>
  <si>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</si>
  <si>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</si>
  <si>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</si>
  <si>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</si>
  <si>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</si>
  <si>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</si>
  <si>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</si>
  <si>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</si>
  <si>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</si>
  <si>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</si>
  <si>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</si>
  <si>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</si>
  <si>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</si>
  <si>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</si>
  <si>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</si>
  <si>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</si>
  <si>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</si>
  <si>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</si>
  <si>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</si>
  <si>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</si>
  <si>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</si>
  <si>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</si>
  <si>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</si>
  <si>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</si>
  <si>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</si>
  <si>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</si>
  <si>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</si>
  <si>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</si>
  <si>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</si>
  <si>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</si>
  <si>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</si>
  <si>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</si>
  <si>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</si>
  <si>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</si>
  <si>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</si>
  <si>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</si>
  <si>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</si>
  <si>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</si>
  <si>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</si>
  <si>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</si>
  <si>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</si>
  <si>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</si>
  <si>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</si>
  <si>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</si>
  <si>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</si>
  <si>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</si>
  <si>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</si>
  <si>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</si>
  <si>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</si>
  <si>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</si>
  <si>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</si>
  <si>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</si>
  <si>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</si>
  <si>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</si>
  <si>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</si>
  <si>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</si>
  <si>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</si>
  <si>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</si>
  <si>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</si>
  <si>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</si>
  <si>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</si>
  <si>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</si>
  <si>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</si>
  <si>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</si>
  <si>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</si>
  <si>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</si>
  <si>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</si>
  <si>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</si>
  <si>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</si>
  <si>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</si>
  <si>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</si>
  <si>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</si>
  <si>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</si>
  <si>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</si>
  <si>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</si>
  <si>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</si>
  <si>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</si>
  <si>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</si>
  <si>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</si>
  <si>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</si>
  <si>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</si>
  <si>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</si>
  <si>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</si>
  <si>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</si>
  <si>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</si>
  <si>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</si>
  <si>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</si>
  <si>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</si>
  <si>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</si>
  <si>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</si>
  <si>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</si>
  <si>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</si>
  <si>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</si>
  <si>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</si>
  <si>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</si>
  <si>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</si>
  <si>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</si>
  <si>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</si>
  <si>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</si>
  <si>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</si>
  <si>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</si>
  <si>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</si>
  <si>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</si>
  <si>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</si>
  <si>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</si>
  <si>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</si>
  <si>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</si>
  <si>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</si>
  <si>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</si>
  <si>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</si>
  <si>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</si>
  <si>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</si>
  <si>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</si>
  <si>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</si>
  <si>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</si>
  <si>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</si>
  <si>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</si>
  <si>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</si>
  <si>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</si>
  <si>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</si>
  <si>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</si>
  <si>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</si>
  <si>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</si>
  <si>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</si>
  <si>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</si>
  <si>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</si>
  <si>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</si>
  <si>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</si>
  <si>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</si>
  <si>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</si>
  <si>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</si>
  <si>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</si>
  <si>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</si>
  <si>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</si>
  <si>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</si>
  <si>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</si>
  <si>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</si>
  <si>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</si>
  <si>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</si>
  <si>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</si>
  <si>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</si>
  <si>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</si>
  <si>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</si>
  <si>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</si>
  <si>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</si>
  <si>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</si>
  <si>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</si>
  <si>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</si>
  <si>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</si>
  <si>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</si>
  <si>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</si>
  <si>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</si>
  <si>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</si>
  <si>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</si>
  <si>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</si>
  <si>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</si>
  <si>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</si>
  <si>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</si>
  <si>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</si>
  <si>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</si>
  <si>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</si>
  <si>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</si>
  <si>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</si>
  <si>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</si>
  <si>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</si>
  <si>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</si>
  <si>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</si>
  <si>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</si>
  <si>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</si>
  <si>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</si>
  <si>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</si>
  <si>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</si>
  <si>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</si>
  <si>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</si>
  <si>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</si>
  <si>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</si>
  <si>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</si>
  <si>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</si>
  <si>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</si>
  <si>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</si>
  <si>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</si>
  <si>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</si>
  <si>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</si>
  <si>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</si>
  <si>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</si>
  <si>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</si>
  <si>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</si>
  <si>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</si>
  <si>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</si>
  <si>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</si>
  <si>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</si>
  <si>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</si>
  <si>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</si>
  <si>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</si>
  <si>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</si>
  <si>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</si>
  <si>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</si>
  <si>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</si>
  <si>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</si>
  <si>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</si>
  <si>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</si>
  <si>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</si>
  <si>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</si>
  <si>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</si>
  <si>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</si>
  <si>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</si>
  <si>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</si>
  <si>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</si>
  <si>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</si>
  <si>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</si>
  <si>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</si>
  <si>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</si>
  <si>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</si>
  <si>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</si>
  <si>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</si>
  <si>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</si>
  <si>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</si>
  <si>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</si>
  <si>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</si>
  <si>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</si>
  <si>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</si>
  <si>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</si>
  <si>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</si>
  <si>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</si>
  <si>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</si>
  <si>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</si>
  <si>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</si>
  <si>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</si>
  <si>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</si>
  <si>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</si>
  <si>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</si>
  <si>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</si>
  <si>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</si>
  <si>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</si>
  <si>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</si>
  <si>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</si>
  <si>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</si>
  <si>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</si>
  <si>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</si>
  <si>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</si>
  <si>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</si>
  <si>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</si>
  <si>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</si>
  <si>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</si>
  <si>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</si>
  <si>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</si>
  <si>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</si>
  <si>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</si>
  <si>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</si>
  <si>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</si>
  <si>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</si>
  <si>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</si>
  <si>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</si>
  <si>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</si>
  <si>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</si>
  <si>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</si>
  <si>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</si>
  <si>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</si>
  <si>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</si>
  <si>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</si>
  <si>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</si>
  <si>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</si>
  <si>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</si>
  <si>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</si>
  <si>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</si>
  <si>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</si>
  <si>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</si>
  <si>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</si>
  <si>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</si>
  <si>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</si>
  <si>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</si>
  <si>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</si>
  <si>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</si>
  <si>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</si>
  <si>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</si>
  <si>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</si>
  <si>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</si>
  <si>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</si>
  <si>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</si>
  <si>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</si>
  <si>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</si>
  <si>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</si>
  <si>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</si>
  <si>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</si>
  <si>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</si>
  <si>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</si>
  <si>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</si>
  <si>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</si>
  <si>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</si>
  <si>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</si>
  <si>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</si>
  <si>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</si>
  <si>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</si>
  <si>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</si>
  <si>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</si>
  <si>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</si>
  <si>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</si>
  <si>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</si>
  <si>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</si>
  <si>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</si>
  <si>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</si>
  <si>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</si>
  <si>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</si>
  <si>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</si>
  <si>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</si>
  <si>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</si>
  <si>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</si>
  <si>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</si>
  <si>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</si>
  <si>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</si>
  <si>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</si>
  <si>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</si>
  <si>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</si>
  <si>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</si>
  <si>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</si>
  <si>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</si>
  <si>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</si>
  <si>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</si>
  <si>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</si>
  <si>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</si>
  <si>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</si>
  <si>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</si>
  <si>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</si>
  <si>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</si>
  <si>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</si>
  <si>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</si>
  <si>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</si>
  <si>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</si>
  <si>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</si>
  <si>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</si>
  <si>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</si>
  <si>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</si>
  <si>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</si>
  <si>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</si>
  <si>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</si>
  <si>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</si>
  <si>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</si>
  <si>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</si>
  <si>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</si>
  <si>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</si>
  <si>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</si>
  <si>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</si>
  <si>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</si>
  <si>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</si>
  <si>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</si>
  <si>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</si>
  <si>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</si>
  <si>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</si>
  <si>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</si>
  <si>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</si>
  <si>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</si>
  <si>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</si>
  <si>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</si>
  <si>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</si>
  <si>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</si>
  <si>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</si>
  <si>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</si>
  <si>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</si>
  <si>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</si>
  <si>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</si>
  <si>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</si>
  <si>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</si>
  <si>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</si>
  <si>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</si>
  <si>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</si>
  <si>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</si>
  <si>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</si>
  <si>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</si>
  <si>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</si>
  <si>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</si>
  <si>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</si>
  <si>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</si>
  <si>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</si>
  <si>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</si>
  <si>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</si>
  <si>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</si>
  <si>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</si>
  <si>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</si>
  <si>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</si>
  <si>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</si>
  <si>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</si>
  <si>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</si>
  <si>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</si>
  <si>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</si>
  <si>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</si>
  <si>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</si>
  <si>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</si>
  <si>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</si>
  <si>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</si>
  <si>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</si>
  <si>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</si>
  <si>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</si>
  <si>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</si>
  <si>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</si>
  <si>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</si>
  <si>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</si>
  <si>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</si>
  <si>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</si>
  <si>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</si>
  <si>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</si>
  <si>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</si>
  <si>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</si>
  <si>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</si>
  <si>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</si>
  <si>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</si>
  <si>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</si>
  <si>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</si>
  <si>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</si>
  <si>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</si>
  <si>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</si>
  <si>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</si>
  <si>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</si>
  <si>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</si>
  <si>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</si>
  <si>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</si>
  <si>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</si>
  <si>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</si>
  <si>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</si>
  <si>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</si>
  <si>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</si>
  <si>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</si>
  <si>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</si>
  <si>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</si>
  <si>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</si>
  <si>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</si>
  <si>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</si>
  <si>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</si>
  <si>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</si>
  <si>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</si>
  <si>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</si>
  <si>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</si>
  <si>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</si>
  <si>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</si>
  <si>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</si>
  <si>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</si>
  <si>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</si>
  <si>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</si>
  <si>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</si>
  <si>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</si>
  <si>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</si>
  <si>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</si>
  <si>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</si>
  <si>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</si>
  <si>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</si>
  <si>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</si>
  <si>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</si>
  <si>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</si>
  <si>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</si>
  <si>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</si>
  <si>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</si>
  <si>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</si>
  <si>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</si>
  <si>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</si>
  <si>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</si>
  <si>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</si>
  <si>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</si>
  <si>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</si>
  <si>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</si>
  <si>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</si>
  <si>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</si>
  <si>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</si>
  <si>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</si>
  <si>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</si>
  <si>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</si>
  <si>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</si>
  <si>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</si>
  <si>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</si>
  <si>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</si>
  <si>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</si>
  <si>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</si>
  <si>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</si>
  <si>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</si>
  <si>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</si>
  <si>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</si>
  <si>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</si>
  <si>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</si>
  <si>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</si>
  <si>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</si>
  <si>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</si>
  <si>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</si>
  <si>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</si>
  <si>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</si>
  <si>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</si>
  <si>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</si>
  <si>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</si>
  <si>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</si>
  <si>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</si>
  <si>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</si>
  <si>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</si>
  <si>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</si>
  <si>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</si>
  <si>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</si>
  <si>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</si>
  <si>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</si>
  <si>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</si>
  <si>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</si>
  <si>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</si>
  <si>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</si>
  <si>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</si>
  <si>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</si>
  <si>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</si>
  <si>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</si>
  <si>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</si>
  <si>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</si>
  <si>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</si>
  <si>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</si>
  <si>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</si>
  <si>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</si>
  <si>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</si>
  <si>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</si>
  <si>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</si>
  <si>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</si>
  <si>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</si>
  <si>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</si>
  <si>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</si>
  <si>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</si>
  <si>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</si>
  <si>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</si>
  <si>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</si>
  <si>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</si>
  <si>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</si>
  <si>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</si>
  <si>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</si>
  <si>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</si>
  <si>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</si>
  <si>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</si>
  <si>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</si>
  <si>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</si>
  <si>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</si>
  <si>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</si>
  <si>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</si>
  <si>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</si>
  <si>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</si>
  <si>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</si>
  <si>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</si>
  <si>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</si>
  <si>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</si>
  <si>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</si>
  <si>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</si>
  <si>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</si>
  <si>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</si>
  <si>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</si>
  <si>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</si>
  <si>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</si>
  <si>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</si>
  <si>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</si>
  <si>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</si>
  <si>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</si>
  <si>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</si>
  <si>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</si>
  <si>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</si>
  <si>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</si>
  <si>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</si>
  <si>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</si>
  <si>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</si>
  <si>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</si>
  <si>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</si>
  <si>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</si>
  <si>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</si>
  <si>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</si>
  <si>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</si>
  <si>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</si>
  <si>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</si>
  <si>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</si>
  <si>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</si>
  <si>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</si>
  <si>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</si>
  <si>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</si>
  <si>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</si>
  <si>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</si>
  <si>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</si>
  <si>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</si>
  <si>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</si>
  <si>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</si>
  <si>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</si>
  <si>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</si>
  <si>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</si>
  <si>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</si>
  <si>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</si>
  <si>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</si>
  <si>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</si>
  <si>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</si>
  <si>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</si>
  <si>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</si>
  <si>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</si>
  <si>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</si>
  <si>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</si>
  <si>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</si>
  <si>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</si>
  <si>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</si>
  <si>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</si>
  <si>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</si>
  <si>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</si>
  <si>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</si>
  <si>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</si>
  <si>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</si>
  <si>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</si>
  <si>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</si>
  <si>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</si>
  <si>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</si>
  <si>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</si>
  <si>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</si>
  <si>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</si>
  <si>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</si>
  <si>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</si>
  <si>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</si>
  <si>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</si>
  <si>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</si>
  <si>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</si>
  <si>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</si>
  <si>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</si>
  <si>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</si>
  <si>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</si>
  <si>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</si>
  <si>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</si>
  <si>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</si>
  <si>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</si>
  <si>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</si>
  <si>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</si>
  <si>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</si>
  <si>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</si>
  <si>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</si>
  <si>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</si>
  <si>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</si>
  <si>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</si>
  <si>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</si>
  <si>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</si>
  <si>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</si>
  <si>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</si>
  <si>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</si>
  <si>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</si>
  <si>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</si>
  <si>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</si>
  <si>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</si>
  <si>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</si>
  <si>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</si>
  <si>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</si>
  <si>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</si>
  <si>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</si>
  <si>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</si>
  <si>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</si>
  <si>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</si>
  <si>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</si>
  <si>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</si>
  <si>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</si>
  <si>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</si>
  <si>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</si>
  <si>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</si>
  <si>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</si>
  <si>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</si>
  <si>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</si>
  <si>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</si>
  <si>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</si>
  <si>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</si>
  <si>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</si>
  <si>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</si>
  <si>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</si>
  <si>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</si>
  <si>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</si>
  <si>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</si>
  <si>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</si>
  <si>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</si>
  <si>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</si>
  <si>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</si>
  <si>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</si>
  <si>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</si>
  <si>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</si>
  <si>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</si>
  <si>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</si>
  <si>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</si>
  <si>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</si>
  <si>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</si>
  <si>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</si>
  <si>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</si>
  <si>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</si>
  <si>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</si>
  <si>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</si>
  <si>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</si>
  <si>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</si>
  <si>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</si>
  <si>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</si>
  <si>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</si>
  <si>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</si>
  <si>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</si>
  <si>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</si>
  <si>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</si>
  <si>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</si>
  <si>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</si>
  <si>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</si>
  <si>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</si>
  <si>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</si>
  <si>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</si>
  <si>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</si>
  <si>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</si>
  <si>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</si>
  <si>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</si>
  <si>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</si>
  <si>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</si>
  <si>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</si>
  <si>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</si>
  <si>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</si>
  <si>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</si>
  <si>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</si>
  <si>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</si>
  <si>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</si>
  <si>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</si>
  <si>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</si>
  <si>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</si>
  <si>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</si>
  <si>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</si>
  <si>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</si>
  <si>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</si>
  <si>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</si>
  <si>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</si>
  <si>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</si>
  <si>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</si>
  <si>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</si>
  <si>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</si>
  <si>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</si>
  <si>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</si>
  <si>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</si>
  <si>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</si>
  <si>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</si>
  <si>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</si>
  <si>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</si>
  <si>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</si>
  <si>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</si>
  <si>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</si>
  <si>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</si>
  <si>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</si>
  <si>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</si>
  <si>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</si>
  <si>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</si>
  <si>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</si>
  <si>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</si>
  <si>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</si>
  <si>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</si>
  <si>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</si>
  <si>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</si>
  <si>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</si>
  <si>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</si>
  <si>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</si>
  <si>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</si>
  <si>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</si>
  <si>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</si>
  <si>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</si>
  <si>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</si>
  <si>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</si>
  <si>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</si>
  <si>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</si>
  <si>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</si>
  <si>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</si>
  <si>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</si>
  <si>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</si>
  <si>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</si>
  <si>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</si>
  <si>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</si>
  <si>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</si>
  <si>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</si>
  <si>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</si>
  <si>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</si>
  <si>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</si>
  <si>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</si>
  <si>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</si>
  <si>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</si>
  <si>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</si>
  <si>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</si>
  <si>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</si>
  <si>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</si>
  <si>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</si>
  <si>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</si>
  <si>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</si>
  <si>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</si>
  <si>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</si>
  <si>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</si>
  <si>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</si>
  <si>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</si>
  <si>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</si>
  <si>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</si>
  <si>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</si>
  <si>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</si>
  <si>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</si>
  <si>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</si>
  <si>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</si>
  <si>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</si>
  <si>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</si>
  <si>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</si>
  <si>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</si>
  <si>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</si>
  <si>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</si>
  <si>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</si>
  <si>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</si>
  <si>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</si>
  <si>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</si>
  <si>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</si>
  <si>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</si>
  <si>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</si>
  <si>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</si>
  <si>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</si>
  <si>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</si>
  <si>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</si>
  <si>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</si>
  <si>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</si>
  <si>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</si>
  <si>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</si>
  <si>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</si>
  <si>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</si>
  <si>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</si>
  <si>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</si>
  <si>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</si>
  <si>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</si>
  <si>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</si>
  <si>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</si>
  <si>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</si>
  <si>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</si>
  <si>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</si>
  <si>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</si>
  <si>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</si>
  <si>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</si>
  <si>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</si>
  <si>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</si>
  <si>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</si>
  <si>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</si>
  <si>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</si>
  <si>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</si>
  <si>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</si>
  <si>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</si>
  <si>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</si>
  <si>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</si>
  <si>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</si>
  <si>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</si>
  <si>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</si>
  <si>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</si>
  <si>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</si>
  <si>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</si>
  <si>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</si>
  <si>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</si>
  <si>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</si>
  <si>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</si>
  <si>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</si>
  <si>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</si>
  <si>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</si>
  <si>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</si>
  <si>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</si>
  <si>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</si>
  <si>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</si>
  <si>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</si>
  <si>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</si>
  <si>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</si>
  <si>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</si>
  <si>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</si>
  <si>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</si>
  <si>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</si>
  <si>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</si>
  <si>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</si>
  <si>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</si>
  <si>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</si>
  <si>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</si>
  <si>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</si>
  <si>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</si>
  <si>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</si>
  <si>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</si>
  <si>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</si>
  <si>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</si>
  <si>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</si>
  <si>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</si>
  <si>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</si>
  <si>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</si>
  <si>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</si>
  <si>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</si>
  <si>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</si>
  <si>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</si>
  <si>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</si>
  <si>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</si>
  <si>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</si>
  <si>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</si>
  <si>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</si>
  <si>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</si>
  <si>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</si>
  <si>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</si>
  <si>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</si>
  <si>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</si>
  <si>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</si>
  <si>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</si>
  <si>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</si>
  <si>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</si>
  <si>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</si>
  <si>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</si>
  <si>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</si>
  <si>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</si>
  <si>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</si>
  <si>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</si>
  <si>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</si>
  <si>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</si>
  <si>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</si>
  <si>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</si>
  <si>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</si>
  <si>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</si>
  <si>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</si>
  <si>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</si>
  <si>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</si>
  <si>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</si>
  <si>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</si>
  <si>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</si>
  <si>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</si>
  <si>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</si>
  <si>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</si>
  <si>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</si>
  <si>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</si>
  <si>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</si>
  <si>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</si>
  <si>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</si>
  <si>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</si>
  <si>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</si>
  <si>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</si>
  <si>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</si>
  <si>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</si>
  <si>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</si>
  <si>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</si>
  <si>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</si>
  <si>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</si>
  <si>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</si>
  <si>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</si>
  <si>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</si>
  <si>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</si>
  <si>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</si>
  <si>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</si>
  <si>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</si>
  <si>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</si>
  <si>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</si>
  <si>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</si>
  <si>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</si>
  <si>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</si>
  <si>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</si>
  <si>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</si>
  <si>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</si>
  <si>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</si>
  <si>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</si>
  <si>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</si>
  <si>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</si>
  <si>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</si>
  <si>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</si>
  <si>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</si>
  <si>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</si>
  <si>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</si>
  <si>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</si>
  <si>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</si>
  <si>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</si>
  <si>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</si>
  <si>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</si>
  <si>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</si>
  <si>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</si>
  <si>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</si>
  <si>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</si>
  <si>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</si>
  <si>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</si>
  <si>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</si>
  <si>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</si>
  <si>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</si>
  <si>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</si>
  <si>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</si>
  <si>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</si>
  <si>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</si>
  <si>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</si>
  <si>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</si>
  <si>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</si>
  <si>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</si>
  <si>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</si>
  <si>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</si>
  <si>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</si>
  <si>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</si>
  <si>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</si>
  <si>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</si>
  <si>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</si>
  <si>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</si>
  <si>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</si>
  <si>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</si>
  <si>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</si>
  <si>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</si>
  <si>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</si>
  <si>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</si>
  <si>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</si>
  <si>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</si>
  <si>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</si>
  <si>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</si>
  <si>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</si>
  <si>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</si>
  <si>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</si>
  <si>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</si>
  <si>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</si>
  <si>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</si>
  <si>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</si>
  <si>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</si>
  <si>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</si>
  <si>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</si>
  <si>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</si>
  <si>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</si>
  <si>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</si>
  <si>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</si>
  <si>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</si>
  <si>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</si>
  <si>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</si>
  <si>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</si>
  <si>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</si>
  <si>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</si>
  <si>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</si>
  <si>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</si>
  <si>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</si>
  <si>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</si>
  <si>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</si>
  <si>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</si>
  <si>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</si>
  <si>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</si>
  <si>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</si>
  <si>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</si>
  <si>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</si>
  <si>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</si>
  <si>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</si>
  <si>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</si>
  <si>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</si>
  <si>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</si>
  <si>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</si>
  <si>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</si>
  <si>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</si>
  <si>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</si>
  <si>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</si>
  <si>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</si>
  <si>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</si>
  <si>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</si>
  <si>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</si>
  <si>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</si>
  <si>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</si>
  <si>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</si>
  <si>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</si>
  <si>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</si>
  <si>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</si>
  <si>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</si>
  <si>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</si>
  <si>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</si>
  <si>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</si>
  <si>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</si>
  <si>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</si>
  <si>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</si>
  <si>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</si>
  <si>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</si>
  <si>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</si>
  <si>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</si>
  <si>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</si>
  <si>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</si>
  <si>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</si>
  <si>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</si>
  <si>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</si>
  <si>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</si>
  <si>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</si>
  <si>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</si>
  <si>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</si>
  <si>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</si>
  <si>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</si>
  <si>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</si>
  <si>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</si>
  <si>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</si>
  <si>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</si>
  <si>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</si>
  <si>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</si>
  <si>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</si>
  <si>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</si>
  <si>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</si>
  <si>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</si>
  <si>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</si>
  <si>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</si>
  <si>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</si>
  <si>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</si>
  <si>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</si>
  <si>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</si>
  <si>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</si>
  <si>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</si>
  <si>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</si>
  <si>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</si>
  <si>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</si>
  <si>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</si>
  <si>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</si>
  <si>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</si>
  <si>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</si>
  <si>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</si>
  <si>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</si>
  <si>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</si>
  <si>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</si>
  <si>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</si>
  <si>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</si>
  <si>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</si>
  <si>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</si>
  <si>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</si>
  <si>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</si>
  <si>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</si>
  <si>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</si>
  <si>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</si>
  <si>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</si>
  <si>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</si>
  <si>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</si>
  <si>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</si>
  <si>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</si>
  <si>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</si>
  <si>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</si>
  <si>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</si>
  <si>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</si>
  <si>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</si>
  <si>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</si>
  <si>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</si>
  <si>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</si>
  <si>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</si>
  <si>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</si>
  <si>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</si>
  <si>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</si>
  <si>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</si>
  <si>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</si>
  <si>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</si>
  <si>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</si>
  <si>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</si>
  <si>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</si>
  <si>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</si>
  <si>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</si>
  <si>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</si>
  <si>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</si>
  <si>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</si>
  <si>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</si>
  <si>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</si>
  <si>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</si>
  <si>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</si>
  <si>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</si>
  <si>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</si>
  <si>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</si>
  <si>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</si>
  <si>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</si>
  <si>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</si>
  <si>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</si>
  <si>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</si>
  <si>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</si>
  <si>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</si>
  <si>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</si>
  <si>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</si>
  <si>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</si>
  <si>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</si>
  <si>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</si>
  <si>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</si>
  <si>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</si>
  <si>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</si>
  <si>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</si>
  <si>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</si>
  <si>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</si>
  <si>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</si>
  <si>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</si>
  <si>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</si>
  <si>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</si>
  <si>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</si>
  <si>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</si>
  <si>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</si>
  <si>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</si>
  <si>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</si>
  <si>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</si>
  <si>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</si>
  <si>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</si>
  <si>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</si>
  <si>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</si>
  <si>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</si>
  <si>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</si>
  <si>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</si>
  <si>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</si>
  <si>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</si>
  <si>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</si>
  <si>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</si>
  <si>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</si>
  <si>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</si>
  <si>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</si>
  <si>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</si>
  <si>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</si>
  <si>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</si>
  <si>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</si>
  <si>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</si>
  <si>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</si>
  <si>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</si>
  <si>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</si>
  <si>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</si>
  <si>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</si>
  <si>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</si>
  <si>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</si>
  <si>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</si>
  <si>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</si>
  <si>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</si>
  <si>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</si>
  <si>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</si>
  <si>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</si>
  <si>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</si>
  <si>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</si>
  <si>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</si>
  <si>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</si>
  <si>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</si>
  <si>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</si>
  <si>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</si>
  <si>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</si>
  <si>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</si>
  <si>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</si>
  <si>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</si>
  <si>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</si>
  <si>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</si>
  <si>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</si>
  <si>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</si>
  <si>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</si>
  <si>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</si>
  <si>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</si>
  <si>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</si>
  <si>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</si>
  <si>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</si>
  <si>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</si>
  <si>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</si>
  <si>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</si>
  <si>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</si>
  <si>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</si>
  <si>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</si>
  <si>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</si>
  <si>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</si>
  <si>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</si>
  <si>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</si>
  <si>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</si>
  <si>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</si>
  <si>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</si>
  <si>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</si>
  <si>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</si>
  <si>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</si>
  <si>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</si>
  <si>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</si>
  <si>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</si>
  <si>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</si>
  <si>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</si>
  <si>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</si>
  <si>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</si>
  <si>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</si>
  <si>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</si>
  <si>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</si>
  <si>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</si>
  <si>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</si>
  <si>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</si>
  <si>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</si>
  <si>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</si>
  <si>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</si>
  <si>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</si>
  <si>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</si>
  <si>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</si>
  <si>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</si>
  <si>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</si>
  <si>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</si>
  <si>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</si>
  <si>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</si>
  <si>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</si>
  <si>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</si>
  <si>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</si>
  <si>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</si>
  <si>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</si>
  <si>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</si>
  <si>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</si>
  <si>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</si>
  <si>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</si>
  <si>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</si>
  <si>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</si>
  <si>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</si>
  <si>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</si>
  <si>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</si>
  <si>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</si>
  <si>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</si>
  <si>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</si>
  <si>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</si>
  <si>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</si>
  <si>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</si>
  <si>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</si>
  <si>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</si>
  <si>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</si>
  <si>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</si>
  <si>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</si>
  <si>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</si>
  <si>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</si>
  <si>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</si>
  <si>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</si>
  <si>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</si>
  <si>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</si>
  <si>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</si>
  <si>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</si>
  <si>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</si>
  <si>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</si>
  <si>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</si>
  <si>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</si>
  <si>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</si>
  <si>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</si>
  <si>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</si>
  <si>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</si>
  <si>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</si>
  <si>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</si>
  <si>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</si>
  <si>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</si>
  <si>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</si>
  <si>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</si>
  <si>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</si>
  <si>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</si>
  <si>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</si>
  <si>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</si>
  <si>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</si>
  <si>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</si>
  <si>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</si>
  <si>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</si>
  <si>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</si>
  <si>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</si>
  <si>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</si>
  <si>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</si>
  <si>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</si>
  <si>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</si>
  <si>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</si>
  <si>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</si>
  <si>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</si>
  <si>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</si>
  <si>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</si>
  <si>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</si>
  <si>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</si>
  <si>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</si>
  <si>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</si>
  <si>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</si>
  <si>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</si>
  <si>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</si>
  <si>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</si>
  <si>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</si>
  <si>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</si>
  <si>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</si>
  <si>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</si>
  <si>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</si>
  <si>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</si>
  <si>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</si>
  <si>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</si>
  <si>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</si>
  <si>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</si>
  <si>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</si>
  <si>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</si>
  <si>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</si>
  <si>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</si>
  <si>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</si>
  <si>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</si>
  <si>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</si>
  <si>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</si>
  <si>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</si>
  <si>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</si>
  <si>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</si>
  <si>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</si>
  <si>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</si>
  <si>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</si>
  <si>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</si>
  <si>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</si>
  <si>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</si>
  <si>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</si>
  <si>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</si>
  <si>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</si>
  <si>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</si>
  <si>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</si>
  <si>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</si>
  <si>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</si>
  <si>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</si>
  <si>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</si>
  <si>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</si>
  <si>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</si>
  <si>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</si>
  <si>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</si>
  <si>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</si>
  <si>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</si>
  <si>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</si>
  <si>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</si>
  <si>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</si>
  <si>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</si>
  <si>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</si>
  <si>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</si>
  <si>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</si>
  <si>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</si>
  <si>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</si>
  <si>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</si>
  <si>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</si>
  <si>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</si>
  <si>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</si>
  <si>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</si>
  <si>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</si>
  <si>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</si>
  <si>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</si>
  <si>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</si>
  <si>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</si>
  <si>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</si>
  <si>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</si>
  <si>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</si>
  <si>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</si>
  <si>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</si>
  <si>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</si>
  <si>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</si>
  <si>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</si>
  <si>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</si>
  <si>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</si>
  <si>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</si>
  <si>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</si>
  <si>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</si>
  <si>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</si>
  <si>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</si>
  <si>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</si>
  <si>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</si>
  <si>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</si>
  <si>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</si>
  <si>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</si>
  <si>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</si>
  <si>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</si>
  <si>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</si>
  <si>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</si>
  <si>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</si>
  <si>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</si>
  <si>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</si>
  <si>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</si>
  <si>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</si>
  <si>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</si>
  <si>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</si>
  <si>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</si>
  <si>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</si>
  <si>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</si>
  <si>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</si>
  <si>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</si>
  <si>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</si>
  <si>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</si>
  <si>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</si>
  <si>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</si>
  <si>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</si>
  <si>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</si>
  <si>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</si>
  <si>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</si>
  <si>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</si>
  <si>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</si>
  <si>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</si>
  <si>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</si>
  <si>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</si>
  <si>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</si>
  <si>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</si>
  <si>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</si>
  <si>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</si>
  <si>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</si>
  <si>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</si>
  <si>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</si>
  <si>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</si>
  <si>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</si>
  <si>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</si>
  <si>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</si>
  <si>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</si>
  <si>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</si>
  <si>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</si>
  <si>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</si>
  <si>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</si>
  <si>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</si>
  <si>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</si>
  <si>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</si>
  <si>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</si>
  <si>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</si>
  <si>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</si>
  <si>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</si>
  <si>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</si>
  <si>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</si>
  <si>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</si>
  <si>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</si>
  <si>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</si>
  <si>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</si>
  <si>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</si>
  <si>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</si>
  <si>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</si>
  <si>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</si>
  <si>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</si>
  <si>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</si>
  <si>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</si>
  <si>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</si>
  <si>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</si>
  <si>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</si>
  <si>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</si>
  <si>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</si>
  <si>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</si>
  <si>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</si>
  <si>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</si>
  <si>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</si>
  <si>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</si>
  <si>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</si>
  <si>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</si>
  <si>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</si>
  <si>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</si>
  <si>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</si>
  <si>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</si>
  <si>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</si>
  <si>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</si>
  <si>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</si>
  <si>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</si>
  <si>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</si>
  <si>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</si>
  <si>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</si>
  <si>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</si>
  <si>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</si>
  <si>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</si>
  <si>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</si>
  <si>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</si>
  <si>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</si>
  <si>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</si>
  <si>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</si>
  <si>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</si>
  <si>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</si>
  <si>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</si>
  <si>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</si>
  <si>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</si>
  <si>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</si>
  <si>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</si>
  <si>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</si>
  <si>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</si>
  <si>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</si>
  <si>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</si>
  <si>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</si>
  <si>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</si>
  <si>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</si>
  <si>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</si>
  <si>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</si>
  <si>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</si>
  <si>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</si>
  <si>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</si>
  <si>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</si>
  <si>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</si>
  <si>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</si>
  <si>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</si>
  <si>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</si>
  <si>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</si>
  <si>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</si>
  <si>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</si>
  <si>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</si>
  <si>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</si>
  <si>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</si>
  <si>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</si>
  <si>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</si>
  <si>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</si>
  <si>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</si>
  <si>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</si>
  <si>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</si>
  <si>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</si>
  <si>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</si>
  <si>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</si>
  <si>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</si>
  <si>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</si>
  <si>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</si>
  <si>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</si>
  <si>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</si>
  <si>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</si>
  <si>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</si>
  <si>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</si>
  <si>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</si>
  <si>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</si>
  <si>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</si>
  <si>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</si>
  <si>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</si>
  <si>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</si>
  <si>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</si>
  <si>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</si>
  <si>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</si>
  <si>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</si>
  <si>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</si>
  <si>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</si>
  <si>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</si>
  <si>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</si>
  <si>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</si>
  <si>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</si>
  <si>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</si>
  <si>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</si>
  <si>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</si>
  <si>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</si>
  <si>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</si>
  <si>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</si>
  <si>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</si>
  <si>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</si>
  <si>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</si>
  <si>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</si>
  <si>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</si>
  <si>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</si>
  <si>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</si>
  <si>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</si>
  <si>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</si>
  <si>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</si>
  <si>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</si>
  <si>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</si>
  <si>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</si>
  <si>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</si>
  <si>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</si>
  <si>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</si>
  <si>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</si>
  <si>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</si>
  <si>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</si>
  <si>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</si>
  <si>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</si>
  <si>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</si>
  <si>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</si>
  <si>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</si>
  <si>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</si>
  <si>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</si>
  <si>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</si>
  <si>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</si>
  <si>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</si>
  <si>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</si>
  <si>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</si>
  <si>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</si>
  <si>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</si>
  <si>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</si>
  <si>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</si>
  <si>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</si>
  <si>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</si>
  <si>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</si>
  <si>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</si>
  <si>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</si>
  <si>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</si>
  <si>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</si>
  <si>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</si>
  <si>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</si>
  <si>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</si>
  <si>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</si>
  <si>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</si>
  <si>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</si>
  <si>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</si>
  <si>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</si>
  <si>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</si>
  <si>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</si>
  <si>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</si>
  <si>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</si>
  <si>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</si>
  <si>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</si>
  <si>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</si>
  <si>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</si>
  <si>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</si>
  <si>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</si>
  <si>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</si>
  <si>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</si>
  <si>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</si>
  <si>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</si>
  <si>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</si>
  <si>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</si>
  <si>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</si>
  <si>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</si>
  <si>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</si>
  <si>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</si>
  <si>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</si>
  <si>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</si>
  <si>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</si>
  <si>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</si>
  <si>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</si>
  <si>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</si>
  <si>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</si>
  <si>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</si>
  <si>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</si>
  <si>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</si>
  <si>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</si>
  <si>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</si>
  <si>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</si>
  <si>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</si>
  <si>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</si>
  <si>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</si>
  <si>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</si>
  <si>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</si>
  <si>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</si>
  <si>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</si>
  <si>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</si>
  <si>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</si>
  <si>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</si>
  <si>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</si>
  <si>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</si>
  <si>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</si>
  <si>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</si>
  <si>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</si>
  <si>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</si>
  <si>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</si>
  <si>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</si>
  <si>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</si>
  <si>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</si>
  <si>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</si>
  <si>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</si>
  <si>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</si>
  <si>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</si>
  <si>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</si>
  <si>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</si>
  <si>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</si>
  <si>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</si>
  <si>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</si>
  <si>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</si>
  <si>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</si>
  <si>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</si>
  <si>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</si>
  <si>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</si>
  <si>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</si>
  <si>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</si>
  <si>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</si>
  <si>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</si>
  <si>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</si>
  <si>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</si>
  <si>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</si>
  <si>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</si>
  <si>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</si>
  <si>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</si>
  <si>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</si>
  <si>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</si>
  <si>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</si>
  <si>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</si>
  <si>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</si>
  <si>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</si>
  <si>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</si>
  <si>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</si>
  <si>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</si>
  <si>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</si>
  <si>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</si>
  <si>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</si>
  <si>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</si>
  <si>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</si>
  <si>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</si>
  <si>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</si>
  <si>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</si>
  <si>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</si>
  <si>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</si>
  <si>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</si>
  <si>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</si>
  <si>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</si>
  <si>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</si>
  <si>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</si>
  <si>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</si>
  <si>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</si>
  <si>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</si>
  <si>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</si>
  <si>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</si>
  <si>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</si>
  <si>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</si>
  <si>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</si>
  <si>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</si>
  <si>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</si>
  <si>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</si>
  <si>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</si>
  <si>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</si>
  <si>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</si>
  <si>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</si>
  <si>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</si>
  <si>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</si>
  <si>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</si>
  <si>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</si>
  <si>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</si>
  <si>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</si>
  <si>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</si>
  <si>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</si>
  <si>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</si>
  <si>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</si>
  <si>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</si>
  <si>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</si>
  <si>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</si>
  <si>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</si>
  <si>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</si>
  <si>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</si>
  <si>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</si>
  <si>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</si>
  <si>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</si>
  <si>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</si>
  <si>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</si>
  <si>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</si>
  <si>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</si>
  <si>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</si>
  <si>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</si>
  <si>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</si>
  <si>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</si>
  <si>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</si>
  <si>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</si>
  <si>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</si>
  <si>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</si>
  <si>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</si>
  <si>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</si>
  <si>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</si>
  <si>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</si>
  <si>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</si>
  <si>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</si>
  <si>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</si>
  <si>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</si>
  <si>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</si>
  <si>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</si>
  <si>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</si>
  <si>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</si>
  <si>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</si>
  <si>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</si>
  <si>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</si>
  <si>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</si>
  <si>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</si>
  <si>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</si>
  <si>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</si>
  <si>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</si>
  <si>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</si>
  <si>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</si>
  <si>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</si>
  <si>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</si>
  <si>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</si>
  <si>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</si>
  <si>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</si>
  <si>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</si>
  <si>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</si>
  <si>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</si>
  <si>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</si>
  <si>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</si>
  <si>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</si>
  <si>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</si>
  <si>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</si>
  <si>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</si>
  <si>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</si>
  <si>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</si>
  <si>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</si>
  <si>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</si>
  <si>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</si>
  <si>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</si>
  <si>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</si>
  <si>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</si>
  <si>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</si>
  <si>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</si>
  <si>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</si>
  <si>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</si>
  <si>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</si>
  <si>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</si>
  <si>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</si>
  <si>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</si>
  <si>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</si>
  <si>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</si>
  <si>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</si>
  <si>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</si>
  <si>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</si>
  <si>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</si>
  <si>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</si>
  <si>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</si>
  <si>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</si>
  <si>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</si>
  <si>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</si>
  <si>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</si>
  <si>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</si>
  <si>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</si>
  <si>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</si>
  <si>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</si>
  <si>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</si>
  <si>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</si>
  <si>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</si>
  <si>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</si>
  <si>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</si>
  <si>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</si>
  <si>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</si>
  <si>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</si>
  <si>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</si>
  <si>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</si>
  <si>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</si>
  <si>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</si>
  <si>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</si>
  <si>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</si>
  <si>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</si>
  <si>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</si>
  <si>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</si>
  <si>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</si>
  <si>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</si>
  <si>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</si>
  <si>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</si>
  <si>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</si>
  <si>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</si>
  <si>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</si>
  <si>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</si>
  <si>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</si>
  <si>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</si>
  <si>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</si>
  <si>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</si>
  <si>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</si>
  <si>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</si>
  <si>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</si>
  <si>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</si>
  <si>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</si>
  <si>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</si>
  <si>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</si>
  <si>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</si>
  <si>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</si>
  <si>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</si>
  <si>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</si>
  <si>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</si>
  <si>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</si>
  <si>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</si>
  <si>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</si>
  <si>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</si>
  <si>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</si>
  <si>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</si>
  <si>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</si>
  <si>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</si>
  <si>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</si>
  <si>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</si>
  <si>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</si>
  <si>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</si>
  <si>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</si>
  <si>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</si>
  <si>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</si>
  <si>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</si>
  <si>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</si>
  <si>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</si>
  <si>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</si>
  <si>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</si>
  <si>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</si>
  <si>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</si>
  <si>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</si>
  <si>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</si>
  <si>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</si>
  <si>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</si>
  <si>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</si>
  <si>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</si>
  <si>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</si>
  <si>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</si>
  <si>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</si>
  <si>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</si>
  <si>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</si>
  <si>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</si>
  <si>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</si>
  <si>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</si>
  <si>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</si>
  <si>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</si>
  <si>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</si>
  <si>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</si>
  <si>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</si>
  <si>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</si>
  <si>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</si>
  <si>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</si>
  <si>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</si>
  <si>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</si>
  <si>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</si>
  <si>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</si>
  <si>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</si>
  <si>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</si>
  <si>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</si>
  <si>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</si>
  <si>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</si>
  <si>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</si>
  <si>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</si>
  <si>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</si>
  <si>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</si>
  <si>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</si>
  <si>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</si>
  <si>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</si>
  <si>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</si>
  <si>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</si>
  <si>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</si>
  <si>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</si>
  <si>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</si>
  <si>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</si>
  <si>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</si>
  <si>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</si>
  <si>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</si>
  <si>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</si>
  <si>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</si>
  <si>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</si>
  <si>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</si>
  <si>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</si>
  <si>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</si>
  <si>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</si>
  <si>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</si>
  <si>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</si>
  <si>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</si>
  <si>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</si>
  <si>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</si>
  <si>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</si>
  <si>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</si>
  <si>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</si>
  <si>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</si>
  <si>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</si>
  <si>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</si>
  <si>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</si>
  <si>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</si>
  <si>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</si>
  <si>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</si>
  <si>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</si>
  <si>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</si>
  <si>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</si>
  <si>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</si>
  <si>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</si>
  <si>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</si>
  <si>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</si>
  <si>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</si>
  <si>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</si>
  <si>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</si>
  <si>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</si>
  <si>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</si>
  <si>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</si>
  <si>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</si>
  <si>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</si>
  <si>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</si>
  <si>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</si>
  <si>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</si>
  <si>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</si>
  <si>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</si>
  <si>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</si>
  <si>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</si>
  <si>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</si>
  <si>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</si>
  <si>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</si>
  <si>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</si>
  <si>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</si>
  <si>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</si>
  <si>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</si>
  <si>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</si>
  <si>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</si>
  <si>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</si>
  <si>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</si>
  <si>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</si>
  <si>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</si>
  <si>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</si>
  <si>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</si>
  <si>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</si>
  <si>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</si>
  <si>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</si>
  <si>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</si>
  <si>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</si>
  <si>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</si>
  <si>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</si>
  <si>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</si>
  <si>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</si>
  <si>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</si>
  <si>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</si>
  <si>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</si>
  <si>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</si>
  <si>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</si>
  <si>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</si>
  <si>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</si>
  <si>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</si>
  <si>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</si>
  <si>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</si>
  <si>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</si>
  <si>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</si>
  <si>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</si>
  <si>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</si>
  <si>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</si>
  <si>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</si>
  <si>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</si>
  <si>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</si>
  <si>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</si>
  <si>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</si>
  <si>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</si>
  <si>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</si>
  <si>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</si>
  <si>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</si>
  <si>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</si>
  <si>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</si>
  <si>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</si>
  <si>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</si>
  <si>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</si>
  <si>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</si>
  <si>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</si>
  <si>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</si>
  <si>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</si>
  <si>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</si>
  <si>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</si>
  <si>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</si>
  <si>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</si>
  <si>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</si>
  <si>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</si>
  <si>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</si>
  <si>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</si>
  <si>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</si>
  <si>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</si>
  <si>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</si>
  <si>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</si>
  <si>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</si>
  <si>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</si>
  <si>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</si>
  <si>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</si>
  <si>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</si>
  <si>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</si>
  <si>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</si>
  <si>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</si>
  <si>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</si>
  <si>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</si>
  <si>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</si>
  <si>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</si>
  <si>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</si>
  <si>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</si>
  <si>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</si>
  <si>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</si>
  <si>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</si>
  <si>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</si>
  <si>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</si>
  <si>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</si>
  <si>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</si>
  <si>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</si>
  <si>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</si>
  <si>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</si>
  <si>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</si>
  <si>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</si>
  <si>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</si>
  <si>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</si>
  <si>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</si>
  <si>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</si>
  <si>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</si>
  <si>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</si>
  <si>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</si>
  <si>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</si>
  <si>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</si>
  <si>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</si>
  <si>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</si>
  <si>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</si>
  <si>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</si>
  <si>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</si>
  <si>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</si>
  <si>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</si>
  <si>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</si>
  <si>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</si>
  <si>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</si>
  <si>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</si>
  <si>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</si>
  <si>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</si>
  <si>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</si>
  <si>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</si>
  <si>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</si>
  <si>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</si>
  <si>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</si>
  <si>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</si>
  <si>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</si>
  <si>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</si>
  <si>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</si>
  <si>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</si>
  <si>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</si>
  <si>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</si>
  <si>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</si>
  <si>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</si>
  <si>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</si>
  <si>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</si>
  <si>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</si>
  <si>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</si>
  <si>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</si>
  <si>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</si>
  <si>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</si>
  <si>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</si>
  <si>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</si>
  <si>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</si>
  <si>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</si>
  <si>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</si>
  <si>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</si>
  <si>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</si>
  <si>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</si>
  <si>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</si>
  <si>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</si>
  <si>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</si>
  <si>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</si>
  <si>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</si>
  <si>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</si>
  <si>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</si>
  <si>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</si>
  <si>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</si>
  <si>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</si>
  <si>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</si>
  <si>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</si>
  <si>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</si>
  <si>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</si>
  <si>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</si>
  <si>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</si>
  <si>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</si>
  <si>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</si>
  <si>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</si>
  <si>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</si>
  <si>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</si>
  <si>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</si>
  <si>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</si>
  <si>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</si>
  <si>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</si>
  <si>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</si>
  <si>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</si>
  <si>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</si>
  <si>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</si>
  <si>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</si>
  <si>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</si>
  <si>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</si>
  <si>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</si>
  <si>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</si>
  <si>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</si>
  <si>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</si>
  <si>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</si>
  <si>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</si>
  <si>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</si>
  <si>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</si>
  <si>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</si>
  <si>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</si>
  <si>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</si>
  <si>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</si>
  <si>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</si>
  <si>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</si>
  <si>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</si>
  <si>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</si>
  <si>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</si>
  <si>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</si>
  <si>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</si>
  <si>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</si>
  <si>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</si>
  <si>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</si>
  <si>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</si>
  <si>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</si>
  <si>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</si>
  <si>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</si>
  <si>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</si>
  <si>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</si>
  <si>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</si>
  <si>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</si>
  <si>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</si>
  <si>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</si>
  <si>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</si>
  <si>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</si>
  <si>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</si>
  <si>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</si>
  <si>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</si>
  <si>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</si>
  <si>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</si>
  <si>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</si>
  <si>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</si>
  <si>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</si>
  <si>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</si>
  <si>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</si>
  <si>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</si>
  <si>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</si>
  <si>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</si>
  <si>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</si>
  <si>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</si>
  <si>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</si>
  <si>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</si>
  <si>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</si>
  <si>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</si>
  <si>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</si>
  <si>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</si>
  <si>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</si>
  <si>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</si>
  <si>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</si>
  <si>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</si>
  <si>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</si>
  <si>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</si>
  <si>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</si>
  <si>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</si>
  <si>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</si>
  <si>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</si>
  <si>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</si>
  <si>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</si>
  <si>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</si>
  <si>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</si>
  <si>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</si>
  <si>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</si>
  <si>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</si>
  <si>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</si>
  <si>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</si>
  <si>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</si>
  <si>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</si>
  <si>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</si>
  <si>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</si>
  <si>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</si>
  <si>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</si>
  <si>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</si>
  <si>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</si>
  <si>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</si>
  <si>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</si>
  <si>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</si>
  <si>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</si>
  <si>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</si>
  <si>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</si>
  <si>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</si>
  <si>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</si>
  <si>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</si>
  <si>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</si>
  <si>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</si>
  <si>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</si>
  <si>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</si>
  <si>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</si>
  <si>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</si>
  <si>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</si>
  <si>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</si>
  <si>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</si>
  <si>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</si>
  <si>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</si>
  <si>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</si>
  <si>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</si>
  <si>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</si>
  <si>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</si>
  <si>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</si>
  <si>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</si>
  <si>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</si>
  <si>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</si>
  <si>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</si>
  <si>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</si>
  <si>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</si>
  <si>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</si>
  <si>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</si>
  <si>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</si>
  <si>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</si>
  <si>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</si>
  <si>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</si>
  <si>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</si>
  <si>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</si>
  <si>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</si>
  <si>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</si>
  <si>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</si>
  <si>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</si>
  <si>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</si>
  <si>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</si>
  <si>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</si>
  <si>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</si>
  <si>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</si>
  <si>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</si>
  <si>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</si>
  <si>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</si>
  <si>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</si>
  <si>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</si>
  <si>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</si>
  <si>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</si>
  <si>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</si>
  <si>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</si>
  <si>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</si>
  <si>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</si>
  <si>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</si>
  <si>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</si>
  <si>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</si>
  <si>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</si>
  <si>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</si>
  <si>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</si>
  <si>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</si>
  <si>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</si>
  <si>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</si>
  <si>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</si>
  <si>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</si>
  <si>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</si>
  <si>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</si>
  <si>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</si>
  <si>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</si>
  <si>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</si>
  <si>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</si>
  <si>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</si>
  <si>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</si>
  <si>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</si>
  <si>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</si>
  <si>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</si>
  <si>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</si>
  <si>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</si>
  <si>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</si>
  <si>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</si>
  <si>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</si>
  <si>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</si>
  <si>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</si>
  <si>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</si>
  <si>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</si>
  <si>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</si>
  <si>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</si>
  <si>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</si>
  <si>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</si>
  <si>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</si>
  <si>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</si>
  <si>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</si>
  <si>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</si>
  <si>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</si>
  <si>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</si>
  <si>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</si>
  <si>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</si>
  <si>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</si>
  <si>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</si>
  <si>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</si>
  <si>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</si>
  <si>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</si>
  <si>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</si>
  <si>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</si>
  <si>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</si>
  <si>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</si>
  <si>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</si>
  <si>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</si>
  <si>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</si>
  <si>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</si>
  <si>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</si>
  <si>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</si>
  <si>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</si>
  <si>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</si>
  <si>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</si>
  <si>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</si>
  <si>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</si>
  <si>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</si>
  <si>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</si>
  <si>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</si>
  <si>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</si>
  <si>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</si>
  <si>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</si>
  <si>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</si>
  <si>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</si>
  <si>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</si>
  <si>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</si>
  <si>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</si>
  <si>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</si>
  <si>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</si>
  <si>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</si>
  <si>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</si>
  <si>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</si>
  <si>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</si>
  <si>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</si>
  <si>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</si>
  <si>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</si>
  <si>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</si>
  <si>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</si>
  <si>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</si>
  <si>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</si>
  <si>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</si>
  <si>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</si>
  <si>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</si>
  <si>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</si>
  <si>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</si>
  <si>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</si>
  <si>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</si>
  <si>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</si>
  <si>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</si>
  <si>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</si>
  <si>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</si>
  <si>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</si>
  <si>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</si>
  <si>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</si>
  <si>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</si>
  <si>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</si>
  <si>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</si>
  <si>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</si>
  <si>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</si>
  <si>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</si>
  <si>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</si>
  <si>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</si>
  <si>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</si>
  <si>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</si>
  <si>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</si>
  <si>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</si>
  <si>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</si>
  <si>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</si>
  <si>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</si>
  <si>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</si>
  <si>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</si>
  <si>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</si>
  <si>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</si>
  <si>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</si>
  <si>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</si>
  <si>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</si>
  <si>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</si>
  <si>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</si>
  <si>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</si>
  <si>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</si>
  <si>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</si>
  <si>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</si>
  <si>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</si>
  <si>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</si>
  <si>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</si>
  <si>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</si>
  <si>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</si>
  <si>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</si>
  <si>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</si>
  <si>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</si>
  <si>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</si>
  <si>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</si>
  <si>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</si>
  <si>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</si>
  <si>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</si>
  <si>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</si>
  <si>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</si>
  <si>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</si>
  <si>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</si>
  <si>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</si>
  <si>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</si>
  <si>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</si>
  <si>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</si>
  <si>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</si>
  <si>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</si>
  <si>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</si>
  <si>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</si>
  <si>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</si>
  <si>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</si>
  <si>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</si>
  <si>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</si>
  <si>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</si>
  <si>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</si>
  <si>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</si>
  <si>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</si>
  <si>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</si>
  <si>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</si>
  <si>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</si>
  <si>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</si>
  <si>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</si>
  <si>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</si>
  <si>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</si>
  <si>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</si>
  <si>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</si>
  <si>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</si>
  <si>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</si>
  <si>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</si>
  <si>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</si>
  <si>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</si>
  <si>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</si>
  <si>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</si>
  <si>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</si>
  <si>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</si>
  <si>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</si>
  <si>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</si>
  <si>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</si>
  <si>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</si>
  <si>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</si>
  <si>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</si>
  <si>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</si>
  <si>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</si>
  <si>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</si>
  <si>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</si>
  <si>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</si>
  <si>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</si>
  <si>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</si>
  <si>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</si>
  <si>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</si>
  <si>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</si>
  <si>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</si>
  <si>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</si>
  <si>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</si>
  <si>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</si>
  <si>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</si>
  <si>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</si>
  <si>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</si>
  <si>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</si>
  <si>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</si>
  <si>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</si>
  <si>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</si>
  <si>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</si>
  <si>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</si>
  <si>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</si>
  <si>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</si>
  <si>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</si>
  <si>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</si>
  <si>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</si>
  <si>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</si>
  <si>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</si>
  <si>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</si>
  <si>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</si>
  <si>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</si>
  <si>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</si>
  <si>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</si>
  <si>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</si>
  <si>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</si>
  <si>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</si>
  <si>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</si>
  <si>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</si>
  <si>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</si>
  <si>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</si>
  <si>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</si>
  <si>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</si>
  <si>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</si>
  <si>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</si>
  <si>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</si>
  <si>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</si>
  <si>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</si>
  <si>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</si>
  <si>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</si>
  <si>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</si>
  <si>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</si>
  <si>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</si>
  <si>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</si>
  <si>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</si>
  <si>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</si>
  <si>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</si>
  <si>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</si>
  <si>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</si>
  <si>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</si>
  <si>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</si>
  <si>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</si>
  <si>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</si>
  <si>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</si>
  <si>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</si>
  <si>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</si>
  <si>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</si>
  <si>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</si>
  <si>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</si>
  <si>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</si>
  <si>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</si>
  <si>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</si>
  <si>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</si>
  <si>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</si>
  <si>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</si>
  <si>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</si>
  <si>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</si>
  <si>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</si>
  <si>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</si>
  <si>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</si>
  <si>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</si>
  <si>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</si>
  <si>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</si>
  <si>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</si>
  <si>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</si>
  <si>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</si>
  <si>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</si>
  <si>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</si>
  <si>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</si>
  <si>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</si>
  <si>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</si>
  <si>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</si>
  <si>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</si>
  <si>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</si>
  <si>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</si>
  <si>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</si>
  <si>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</si>
  <si>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</si>
  <si>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</si>
  <si>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</si>
  <si>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</si>
  <si>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</si>
  <si>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</si>
  <si>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</si>
  <si>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</si>
  <si>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</si>
  <si>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</si>
  <si>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</si>
  <si>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</si>
  <si>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</si>
  <si>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</si>
  <si>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</si>
  <si>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</si>
  <si>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</si>
  <si>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</si>
  <si>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</si>
  <si>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</si>
  <si>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</si>
  <si>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</si>
  <si>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</si>
  <si>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</si>
  <si>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</si>
  <si>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</si>
  <si>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</si>
  <si>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</si>
  <si>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</si>
  <si>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</si>
  <si>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</si>
  <si>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</si>
  <si>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</si>
  <si>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</si>
  <si>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</si>
  <si>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</si>
  <si>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</si>
  <si>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</si>
  <si>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</si>
  <si>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</si>
  <si>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</si>
  <si>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</si>
  <si>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</si>
  <si>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</si>
  <si>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</si>
  <si>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</si>
  <si>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</si>
  <si>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</si>
  <si>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</si>
  <si>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</si>
  <si>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</si>
  <si>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</si>
  <si>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</si>
  <si>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</si>
  <si>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</si>
  <si>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</si>
  <si>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</si>
  <si>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</si>
  <si>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</si>
  <si>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</si>
  <si>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</si>
  <si>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</si>
  <si>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</si>
  <si>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</si>
  <si>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</si>
  <si>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</si>
  <si>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</si>
  <si>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</si>
  <si>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</si>
  <si>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</si>
  <si>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</si>
  <si>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</si>
  <si>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</si>
  <si>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</si>
  <si>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</si>
  <si>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</si>
  <si>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</si>
  <si>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</si>
  <si>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</si>
  <si>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</si>
  <si>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</si>
  <si>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</si>
  <si>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</si>
  <si>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</si>
  <si>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</si>
  <si>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</si>
  <si>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</si>
  <si>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</si>
  <si>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</si>
  <si>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</si>
  <si>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</si>
  <si>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</si>
  <si>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</si>
  <si>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</si>
  <si>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</si>
  <si>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</si>
  <si>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</si>
  <si>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</si>
  <si>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</si>
  <si>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</si>
  <si>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</si>
  <si>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</si>
  <si>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</si>
  <si>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</si>
  <si>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</si>
  <si>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</si>
  <si>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</si>
  <si>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</si>
  <si>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</si>
  <si>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</si>
  <si>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</si>
  <si>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</si>
  <si>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</si>
  <si>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</si>
  <si>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</si>
  <si>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</si>
  <si>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</si>
  <si>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</si>
  <si>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</si>
  <si>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</si>
  <si>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</si>
  <si>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</si>
  <si>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</si>
  <si>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</si>
  <si>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</si>
  <si>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</si>
  <si>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</si>
  <si>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</si>
  <si>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</si>
  <si>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</si>
  <si>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</si>
  <si>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</si>
  <si>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</si>
  <si>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</si>
  <si>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</si>
  <si>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</si>
  <si>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</si>
  <si>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</si>
  <si>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</si>
  <si>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</si>
  <si>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</si>
  <si>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</si>
  <si>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</si>
  <si>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</si>
  <si>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</si>
  <si>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</si>
  <si>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</si>
  <si>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</si>
  <si>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</si>
  <si>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</si>
  <si>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</si>
  <si>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</si>
  <si>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</si>
  <si>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</si>
  <si>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</si>
  <si>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</si>
  <si>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</si>
  <si>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</si>
  <si>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</si>
  <si>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</si>
  <si>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</si>
  <si>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</si>
  <si>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</si>
  <si>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</si>
  <si>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</si>
  <si>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</si>
  <si>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</si>
  <si>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</si>
  <si>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</si>
  <si>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</si>
  <si>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</si>
  <si>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</si>
  <si>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</si>
  <si>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</si>
  <si>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</si>
  <si>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</si>
  <si>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</si>
  <si>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</si>
  <si>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</si>
  <si>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</si>
  <si>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</si>
  <si>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</si>
  <si>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</si>
  <si>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</si>
  <si>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</si>
  <si>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</si>
  <si>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</si>
  <si>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</si>
  <si>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</si>
  <si>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</si>
  <si>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</si>
  <si>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</si>
  <si>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</si>
  <si>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</si>
  <si>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</si>
  <si>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</si>
  <si>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</si>
  <si>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</si>
  <si>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</si>
  <si>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</si>
  <si>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</si>
  <si>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</si>
  <si>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</si>
  <si>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</si>
  <si>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</si>
  <si>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</si>
  <si>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</si>
  <si>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</si>
  <si>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</si>
  <si>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</si>
  <si>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</si>
  <si>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</si>
  <si>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</si>
  <si>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</si>
  <si>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</si>
  <si>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</si>
  <si>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</si>
  <si>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</si>
  <si>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</si>
  <si>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</si>
  <si>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</si>
  <si>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</si>
  <si>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</si>
  <si>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</si>
  <si>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</si>
  <si>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</si>
  <si>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</si>
  <si>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</si>
  <si>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</si>
  <si>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</si>
  <si>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</si>
  <si>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</si>
  <si>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</si>
  <si>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</si>
  <si>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</si>
  <si>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</si>
  <si>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</si>
  <si>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</si>
  <si>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</si>
  <si>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</si>
  <si>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</si>
  <si>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</si>
  <si>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</si>
  <si>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</si>
  <si>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</si>
  <si>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</si>
  <si>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</si>
  <si>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</si>
  <si>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</si>
  <si>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</si>
  <si>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</si>
  <si>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</si>
  <si>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</si>
  <si>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</si>
  <si>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</si>
  <si>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</si>
  <si>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</si>
  <si>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</si>
  <si>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</si>
  <si>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</si>
  <si>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</si>
  <si>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</si>
  <si>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</si>
  <si>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</si>
  <si>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</si>
  <si>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</si>
  <si>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</si>
  <si>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</si>
  <si>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</si>
  <si>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</si>
  <si>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</si>
  <si>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</si>
  <si>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</si>
  <si>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</si>
  <si>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</si>
  <si>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</si>
  <si>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</si>
  <si>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</si>
  <si>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</si>
  <si>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</si>
  <si>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</si>
  <si>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</si>
  <si>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</si>
  <si>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</si>
  <si>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</si>
  <si>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</si>
  <si>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</si>
  <si>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</si>
  <si>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</si>
  <si>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</si>
  <si>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</si>
  <si>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</si>
  <si>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</si>
  <si>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</si>
  <si>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</si>
  <si>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</si>
  <si>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</si>
  <si>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</si>
  <si>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</si>
  <si>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</si>
  <si>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</si>
  <si>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</si>
  <si>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</si>
  <si>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</si>
  <si>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</si>
  <si>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</si>
  <si>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</si>
  <si>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</si>
  <si>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</si>
  <si>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</si>
  <si>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</si>
  <si>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</si>
  <si>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</si>
  <si>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</si>
  <si>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</si>
  <si>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</si>
  <si>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</si>
  <si>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</si>
  <si>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</si>
  <si>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</si>
  <si>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</si>
  <si>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</si>
  <si>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</si>
  <si>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</si>
  <si>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</si>
  <si>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</si>
  <si>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</si>
  <si>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</si>
  <si>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</si>
  <si>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</si>
  <si>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</si>
  <si>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</si>
  <si>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</si>
  <si>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</si>
  <si>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</si>
  <si>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</si>
  <si>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</si>
  <si>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</si>
  <si>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</si>
  <si>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</si>
  <si>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</si>
  <si>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</si>
  <si>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</si>
  <si>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</si>
  <si>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</si>
  <si>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</si>
  <si>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</si>
  <si>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</si>
  <si>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</si>
  <si>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</si>
  <si>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</si>
  <si>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</si>
  <si>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</si>
  <si>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</si>
  <si>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</si>
  <si>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</si>
  <si>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</si>
  <si>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</si>
  <si>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</si>
  <si>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</si>
  <si>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</si>
  <si>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</si>
  <si>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</si>
  <si>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</si>
  <si>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</si>
  <si>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</si>
  <si>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</si>
  <si>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</si>
  <si>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</si>
  <si>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</si>
  <si>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</si>
  <si>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</si>
  <si>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</si>
  <si>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</si>
  <si>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</si>
  <si>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</si>
  <si>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</si>
  <si>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</si>
  <si>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</si>
  <si>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</si>
  <si>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</si>
  <si>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</si>
  <si>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</si>
  <si>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</si>
  <si>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</si>
  <si>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</si>
  <si>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</si>
  <si>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</si>
  <si>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</si>
  <si>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</si>
  <si>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</si>
  <si>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</si>
  <si>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</si>
  <si>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</si>
  <si>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</si>
  <si>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</si>
  <si>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</si>
  <si>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</si>
  <si>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</si>
  <si>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</si>
  <si>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</si>
  <si>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</si>
  <si>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</si>
  <si>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</si>
  <si>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</si>
  <si>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</si>
  <si>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</si>
  <si>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</si>
  <si>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</si>
  <si>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</si>
  <si>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</si>
  <si>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</si>
  <si>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</si>
  <si>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</si>
  <si>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</si>
  <si>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</si>
  <si>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</si>
  <si>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</si>
  <si>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</si>
  <si>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</si>
  <si>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</si>
  <si>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</si>
  <si>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</si>
  <si>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</si>
  <si>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</si>
  <si>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</si>
  <si>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</si>
  <si>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</si>
  <si>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</si>
  <si>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</si>
  <si>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</si>
  <si>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</si>
  <si>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</si>
  <si>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</si>
  <si>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</si>
  <si>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</si>
  <si>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</si>
  <si>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</si>
  <si>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</si>
  <si>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</si>
  <si>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</si>
  <si>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</si>
  <si>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</si>
  <si>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</si>
  <si>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</si>
  <si>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</si>
  <si>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</si>
  <si>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</si>
  <si>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</si>
  <si>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</si>
  <si>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</si>
  <si>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</si>
  <si>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</si>
  <si>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</si>
  <si>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</si>
  <si>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</si>
  <si>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</si>
  <si>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</si>
  <si>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</si>
  <si>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</si>
  <si>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</si>
  <si>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</si>
  <si>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</si>
  <si>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</si>
  <si>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</si>
  <si>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</si>
  <si>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</si>
  <si>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</si>
  <si>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</si>
  <si>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</si>
  <si>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</si>
  <si>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</si>
  <si>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</si>
  <si>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</si>
  <si>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</si>
  <si>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</si>
  <si>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</si>
  <si>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</si>
  <si>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</si>
  <si>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</si>
  <si>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</si>
  <si>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</si>
  <si>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</si>
  <si>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</si>
  <si>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</si>
  <si>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</si>
  <si>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</si>
  <si>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</si>
  <si>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</si>
  <si>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</si>
  <si>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</si>
  <si>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</si>
  <si>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</si>
  <si>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</si>
  <si>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</si>
  <si>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</si>
  <si>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</si>
  <si>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</si>
  <si>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</si>
  <si>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</si>
  <si>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</si>
  <si>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</si>
  <si>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</si>
  <si>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</si>
  <si>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</si>
  <si>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</si>
  <si>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</si>
  <si>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</si>
  <si>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</si>
  <si>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</si>
  <si>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</si>
  <si>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</si>
  <si>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</si>
  <si>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</si>
  <si>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</si>
  <si>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</si>
  <si>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</si>
  <si>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</si>
  <si>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</si>
  <si>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</si>
  <si>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</si>
  <si>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</si>
  <si>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</si>
  <si>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</si>
  <si>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</si>
  <si>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</si>
  <si>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</si>
  <si>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</si>
  <si>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</si>
  <si>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</si>
  <si>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</si>
  <si>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</si>
  <si>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</si>
  <si>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</si>
  <si>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</si>
  <si>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</si>
  <si>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</si>
  <si>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</si>
  <si>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</si>
  <si>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</si>
  <si>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</si>
  <si>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</si>
  <si>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</si>
  <si>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</si>
  <si>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</si>
  <si>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</si>
  <si>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</si>
  <si>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</si>
  <si>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</si>
  <si>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</si>
  <si>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</si>
  <si>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</si>
  <si>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</si>
  <si>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</si>
  <si>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</si>
  <si>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</si>
  <si>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</si>
  <si>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</si>
  <si>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</si>
  <si>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</si>
  <si>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</si>
  <si>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</si>
  <si>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</si>
  <si>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</si>
  <si>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</si>
  <si>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</si>
  <si>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</si>
  <si>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</si>
  <si>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</si>
  <si>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</si>
  <si>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</si>
  <si>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</si>
  <si>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</si>
  <si>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</si>
  <si>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</si>
  <si>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</si>
  <si>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</si>
  <si>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</si>
  <si>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</si>
  <si>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</si>
  <si>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</si>
  <si>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</si>
  <si>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</si>
  <si>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</si>
  <si>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</si>
  <si>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</si>
  <si>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</si>
  <si>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</si>
  <si>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</si>
  <si>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</si>
  <si>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</si>
  <si>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</si>
  <si>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</si>
  <si>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</si>
  <si>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</si>
  <si>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</si>
  <si>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</si>
  <si>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</si>
  <si>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</si>
  <si>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</si>
  <si>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</si>
  <si>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</si>
  <si>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</si>
  <si>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</si>
  <si>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</si>
  <si>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</si>
  <si>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</si>
  <si>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</si>
  <si>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</si>
  <si>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</si>
  <si>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</si>
  <si>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</si>
  <si>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</si>
  <si>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</si>
  <si>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</si>
  <si>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</si>
  <si>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</si>
  <si>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</si>
  <si>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</si>
  <si>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</si>
  <si>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</si>
  <si>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</si>
  <si>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</si>
  <si>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</si>
  <si>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</si>
  <si>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</si>
  <si>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</si>
  <si>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</si>
  <si>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</si>
  <si>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</si>
  <si>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</si>
  <si>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</si>
  <si>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</si>
  <si>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</si>
  <si>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</si>
  <si>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</si>
  <si>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</si>
  <si>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</si>
  <si>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</si>
  <si>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</si>
  <si>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</si>
  <si>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</si>
  <si>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</si>
  <si>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</si>
  <si>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</si>
  <si>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</si>
  <si>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</si>
  <si>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</si>
  <si>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</si>
  <si>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</si>
  <si>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</si>
  <si>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</si>
  <si>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</si>
  <si>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</si>
  <si>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</si>
  <si>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</si>
  <si>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</si>
  <si>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</si>
  <si>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</si>
  <si>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</si>
  <si>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</si>
  <si>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</si>
  <si>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</si>
  <si>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</si>
  <si>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</si>
  <si>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</si>
  <si>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</si>
  <si>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</si>
  <si>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</si>
  <si>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</si>
  <si>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</si>
  <si>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</si>
  <si>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</si>
  <si>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</si>
  <si>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</si>
  <si>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</si>
  <si>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</si>
  <si>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</si>
  <si>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</si>
  <si>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</si>
  <si>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</si>
  <si>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</si>
  <si>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</si>
  <si>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</si>
  <si>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</si>
  <si>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</si>
  <si>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</si>
  <si>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</si>
  <si>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</si>
  <si>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</si>
  <si>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</si>
  <si>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</si>
  <si>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</si>
  <si>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</si>
  <si>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</si>
  <si>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</si>
  <si>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</si>
  <si>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</si>
  <si>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</si>
  <si>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</si>
  <si>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</si>
  <si>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</si>
  <si>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</si>
  <si>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</si>
  <si>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</si>
  <si>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</si>
  <si>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</si>
  <si>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</si>
  <si>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</si>
  <si>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</si>
  <si>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</si>
  <si>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</si>
  <si>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</si>
  <si>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</si>
  <si>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</si>
  <si>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</si>
  <si>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</si>
  <si>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</si>
  <si>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</si>
  <si>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</si>
  <si>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</si>
  <si>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</si>
  <si>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</si>
  <si>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</si>
  <si>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</si>
  <si>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</si>
  <si>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</si>
  <si>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</si>
  <si>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</si>
  <si>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</si>
  <si>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</si>
  <si>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</si>
  <si>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</si>
  <si>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</si>
  <si>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</si>
  <si>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</si>
  <si>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</si>
  <si>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</si>
  <si>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</si>
  <si>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</si>
  <si>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</si>
  <si>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</si>
  <si>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</si>
  <si>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</si>
  <si>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</si>
  <si>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</si>
  <si>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</si>
  <si>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</si>
  <si>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</si>
  <si>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</si>
  <si>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</si>
  <si>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</si>
  <si>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</si>
  <si>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</si>
  <si>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</si>
  <si>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</si>
  <si>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</si>
  <si>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</si>
  <si>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</si>
  <si>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</si>
  <si>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</si>
  <si>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</si>
  <si>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</si>
  <si>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</si>
  <si>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</si>
  <si>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</si>
  <si>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</si>
  <si>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</si>
  <si>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</si>
  <si>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</si>
  <si>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</si>
  <si>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</si>
  <si>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</si>
  <si>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</si>
  <si>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</si>
  <si>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</si>
  <si>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</si>
  <si>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</si>
  <si>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</si>
  <si>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</si>
  <si>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</si>
  <si>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</si>
  <si>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</si>
  <si>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</si>
  <si>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</si>
  <si>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</si>
  <si>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</si>
  <si>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</si>
  <si>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</si>
  <si>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</si>
  <si>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</si>
  <si>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</si>
  <si>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</si>
  <si>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</si>
  <si>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</si>
  <si>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</si>
  <si>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</si>
  <si>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</si>
  <si>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</si>
  <si>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</si>
  <si>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</si>
  <si>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</si>
  <si>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</si>
  <si>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</si>
  <si>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</si>
  <si>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</si>
  <si>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</si>
  <si>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</si>
  <si>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</si>
  <si>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</si>
  <si>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</si>
  <si>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</si>
  <si>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</si>
  <si>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</si>
  <si>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</si>
  <si>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</si>
  <si>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</si>
  <si>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</si>
  <si>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</si>
  <si>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</si>
  <si>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</si>
  <si>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</si>
  <si>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</si>
  <si>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</si>
  <si>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</si>
  <si>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</si>
  <si>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</si>
  <si>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</si>
  <si>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</si>
  <si>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</si>
  <si>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</si>
  <si>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</si>
  <si>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</si>
  <si>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</si>
  <si>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</si>
  <si>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</si>
  <si>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</si>
  <si>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</si>
  <si>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</si>
  <si>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</si>
  <si>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</si>
  <si>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</si>
  <si>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</si>
  <si>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</si>
  <si>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</si>
  <si>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</si>
  <si>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</si>
  <si>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</si>
  <si>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</si>
  <si>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</si>
  <si>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</si>
  <si>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</si>
  <si>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</si>
  <si>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</si>
  <si>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</si>
  <si>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</si>
  <si>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</si>
  <si>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</si>
  <si>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</si>
  <si>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</si>
  <si>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</si>
  <si>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</si>
  <si>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</si>
  <si>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</si>
  <si>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</si>
  <si>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</si>
  <si>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</si>
  <si>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</si>
  <si>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</si>
  <si>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</si>
  <si>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</si>
  <si>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</si>
  <si>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</si>
  <si>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</si>
  <si>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</si>
  <si>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</si>
  <si>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</si>
  <si>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</si>
  <si>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</si>
  <si>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</si>
  <si>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</si>
  <si>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</si>
  <si>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</si>
  <si>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</si>
  <si>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</si>
  <si>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</si>
  <si>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</si>
  <si>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</si>
  <si>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</si>
  <si>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</si>
  <si>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</si>
  <si>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</si>
  <si>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</si>
  <si>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</si>
  <si>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</si>
  <si>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</si>
  <si>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</si>
  <si>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</si>
  <si>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</si>
  <si>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</si>
  <si>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</si>
  <si>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</si>
  <si>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</si>
  <si>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</si>
  <si>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</si>
  <si>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</si>
  <si>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</si>
  <si>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</si>
  <si>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</si>
  <si>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</si>
  <si>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</si>
  <si>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</si>
  <si>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</si>
  <si>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</si>
  <si>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</si>
  <si>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</si>
  <si>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</si>
  <si>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</si>
  <si>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</si>
  <si>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</si>
  <si>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</si>
  <si>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</si>
  <si>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</si>
  <si>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</si>
  <si>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</si>
  <si>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</si>
  <si>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</si>
  <si>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</si>
  <si>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</si>
  <si>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</si>
  <si>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</si>
  <si>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</si>
  <si>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</si>
  <si>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</si>
  <si>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</si>
  <si>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</si>
  <si>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</si>
  <si>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</si>
  <si>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</si>
  <si>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</si>
  <si>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</si>
  <si>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</si>
  <si>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</si>
  <si>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</si>
  <si>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</si>
  <si>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</si>
  <si>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</si>
  <si>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</si>
  <si>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</si>
  <si>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</si>
  <si>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</si>
  <si>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</si>
  <si>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</si>
  <si>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</si>
  <si>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</si>
  <si>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</si>
  <si>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</si>
  <si>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</si>
  <si>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</si>
  <si>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</si>
  <si>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</si>
  <si>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</si>
  <si>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</si>
  <si>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</si>
  <si>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</si>
  <si>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</si>
  <si>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</si>
  <si>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</si>
  <si>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</si>
  <si>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</si>
  <si>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</si>
  <si>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</si>
  <si>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</si>
  <si>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</si>
  <si>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</si>
  <si>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</si>
  <si>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</si>
  <si>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</si>
  <si>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</si>
  <si>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</si>
  <si>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</si>
  <si>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</si>
  <si>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</si>
  <si>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</si>
  <si>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</si>
  <si>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</si>
  <si>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</si>
  <si>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</si>
  <si>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</si>
  <si>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</si>
  <si>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</si>
  <si>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</si>
  <si>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</si>
  <si>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</si>
  <si>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</si>
  <si>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</si>
  <si>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</si>
  <si>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</si>
  <si>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</si>
  <si>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</si>
  <si>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</si>
  <si>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</si>
  <si>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</si>
  <si>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</si>
  <si>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</si>
  <si>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</si>
  <si>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</si>
  <si>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</si>
  <si>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</si>
  <si>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</si>
  <si>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</si>
  <si>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</si>
  <si>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</si>
  <si>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</si>
  <si>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</si>
  <si>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</si>
  <si>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</si>
  <si>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</si>
  <si>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</si>
  <si>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</si>
  <si>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</si>
  <si>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</si>
  <si>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</si>
  <si>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</si>
  <si>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</si>
  <si>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</si>
  <si>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</si>
  <si>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</si>
  <si>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</si>
  <si>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</si>
  <si>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</si>
  <si>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</si>
  <si>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</si>
  <si>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</si>
  <si>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</si>
  <si>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</si>
  <si>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</si>
  <si>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</si>
  <si>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</si>
  <si>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</si>
  <si>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</si>
  <si>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</si>
  <si>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</si>
  <si>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</si>
  <si>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</si>
  <si>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</si>
  <si>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</si>
  <si>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</si>
  <si>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</si>
  <si>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</si>
  <si>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</si>
  <si>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</si>
  <si>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</si>
  <si>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</si>
  <si>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</si>
  <si>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</si>
  <si>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</si>
  <si>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</si>
  <si>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</si>
  <si>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</si>
  <si>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</si>
  <si>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</si>
  <si>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</si>
  <si>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</si>
  <si>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</si>
  <si>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</si>
  <si>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</si>
  <si>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</si>
  <si>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</si>
  <si>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</si>
  <si>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</si>
  <si>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</si>
  <si>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</si>
  <si>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</si>
  <si>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</si>
  <si>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</si>
  <si>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</si>
  <si>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</si>
  <si>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</si>
  <si>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</si>
  <si>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</si>
  <si>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</si>
  <si>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</si>
  <si>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</si>
  <si>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</si>
  <si>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</si>
  <si>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</si>
  <si>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</si>
  <si>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</si>
  <si>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</si>
  <si>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</si>
  <si>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</si>
  <si>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</si>
  <si>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</si>
  <si>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</si>
  <si>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</si>
  <si>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</si>
  <si>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</si>
  <si>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</si>
  <si>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</si>
  <si>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</si>
  <si>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</si>
  <si>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</si>
  <si>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</si>
  <si>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</si>
  <si>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</si>
  <si>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</si>
  <si>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</si>
  <si>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</si>
  <si>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</si>
  <si>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</si>
  <si>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</si>
  <si>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</si>
  <si>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</si>
  <si>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</si>
  <si>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</si>
  <si>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</si>
  <si>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</si>
  <si>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</si>
  <si>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</si>
  <si>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</si>
  <si>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</si>
  <si>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</si>
  <si>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</si>
  <si>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</si>
  <si>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</si>
  <si>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</si>
  <si>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</si>
  <si>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</si>
  <si>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</si>
  <si>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</si>
  <si>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</si>
  <si>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</si>
  <si>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</si>
  <si>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</si>
  <si>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</si>
  <si>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</si>
  <si>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</si>
  <si>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</si>
  <si>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</si>
  <si>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</si>
  <si>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</si>
  <si>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</si>
  <si>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</si>
  <si>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</si>
  <si>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</si>
  <si>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</si>
  <si>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</si>
  <si>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</si>
  <si>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</si>
  <si>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</si>
  <si>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</si>
  <si>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</si>
  <si>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</si>
  <si>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</si>
  <si>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</si>
  <si>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</si>
  <si>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</si>
  <si>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</si>
  <si>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</si>
  <si>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</si>
  <si>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</si>
  <si>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</si>
  <si>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</si>
  <si>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</si>
  <si>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</si>
  <si>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</si>
  <si>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</si>
  <si>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</si>
  <si>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</si>
  <si>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</si>
  <si>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</si>
  <si>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</si>
  <si>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</si>
  <si>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</si>
  <si>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</si>
  <si>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</si>
  <si>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</si>
  <si>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</si>
  <si>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</si>
  <si>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</si>
  <si>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</si>
  <si>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</si>
  <si>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</si>
  <si>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</si>
  <si>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</si>
  <si>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</si>
  <si>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</si>
  <si>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</si>
  <si>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</si>
  <si>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</si>
  <si>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</si>
  <si>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</si>
  <si>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</si>
  <si>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</si>
  <si>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</si>
  <si>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</si>
  <si>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</si>
  <si>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</si>
  <si>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</si>
  <si>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</si>
  <si>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</si>
  <si>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</si>
  <si>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</si>
  <si>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</si>
  <si>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</si>
  <si>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</si>
  <si>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</si>
  <si>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</si>
  <si>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</si>
  <si>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</si>
  <si>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</si>
  <si>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</si>
  <si>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</si>
  <si>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</si>
  <si>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</si>
  <si>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</si>
  <si>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</si>
  <si>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</si>
  <si>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</si>
  <si>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</si>
  <si>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</si>
  <si>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</si>
  <si>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</si>
  <si>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</si>
  <si>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</si>
  <si>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</si>
  <si>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</si>
  <si>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</si>
  <si>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</si>
  <si>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</si>
  <si>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</si>
  <si>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</si>
  <si>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</si>
  <si>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</si>
  <si>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</si>
  <si>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</si>
  <si>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</si>
  <si>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</si>
  <si>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</si>
  <si>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</si>
  <si>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</si>
  <si>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</si>
  <si>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</si>
  <si>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</si>
  <si>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</si>
  <si>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</si>
  <si>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</si>
  <si>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</si>
  <si>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</si>
  <si>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</si>
  <si>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</si>
  <si>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</si>
  <si>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</si>
  <si>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</si>
  <si>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</si>
  <si>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</si>
  <si>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</si>
  <si>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</si>
  <si>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</si>
  <si>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</si>
  <si>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</si>
  <si>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</si>
  <si>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</si>
  <si>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</si>
  <si>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</si>
  <si>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</si>
  <si>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</si>
  <si>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</si>
  <si>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</si>
  <si>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</si>
  <si>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</si>
  <si>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</si>
  <si>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</si>
  <si>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</si>
  <si>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</si>
  <si>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</si>
  <si>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</si>
  <si>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</si>
  <si>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</si>
  <si>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</si>
  <si>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</si>
  <si>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</si>
  <si>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</si>
  <si>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</si>
  <si>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</si>
  <si>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</si>
  <si>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</si>
  <si>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</si>
  <si>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</si>
  <si>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</si>
  <si>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</si>
  <si>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</si>
  <si>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</si>
  <si>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</si>
  <si>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</si>
  <si>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</si>
  <si>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</si>
  <si>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</si>
  <si>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</si>
  <si>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</si>
  <si>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</si>
  <si>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</si>
  <si>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</si>
  <si>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</si>
  <si>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</si>
  <si>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</si>
  <si>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</si>
  <si>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</si>
  <si>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</si>
  <si>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</si>
  <si>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</si>
  <si>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</si>
  <si>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</si>
  <si>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</si>
  <si>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</si>
  <si>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</si>
  <si>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</si>
  <si>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</si>
  <si>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</si>
  <si>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</si>
  <si>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</si>
  <si>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</si>
  <si>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</si>
  <si>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</si>
  <si>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</si>
  <si>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</si>
  <si>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</si>
  <si>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</si>
  <si>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</si>
  <si>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</si>
  <si>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</si>
  <si>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</si>
  <si>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</si>
  <si>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</si>
  <si>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</si>
  <si>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</si>
  <si>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</si>
  <si>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</si>
  <si>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</si>
  <si>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</si>
  <si>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</si>
  <si>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</si>
  <si>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</si>
  <si>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</si>
  <si>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</si>
  <si>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</si>
  <si>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</si>
  <si>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</si>
  <si>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</si>
  <si>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</si>
  <si>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</si>
  <si>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</si>
  <si>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</si>
  <si>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</si>
  <si>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</si>
  <si>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</si>
  <si>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</si>
  <si>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</si>
  <si>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</si>
  <si>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</si>
  <si>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</si>
  <si>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</si>
  <si>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</si>
  <si>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</si>
  <si>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</si>
  <si>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</si>
  <si>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</si>
  <si>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</si>
  <si>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</si>
  <si>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</si>
  <si>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</si>
  <si>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</si>
  <si>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</si>
  <si>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</si>
  <si>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</si>
  <si>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</si>
  <si>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</si>
  <si>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</si>
  <si>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</si>
  <si>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</si>
  <si>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</si>
  <si>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</si>
  <si>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</si>
  <si>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</si>
  <si>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</si>
  <si>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</si>
  <si>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</si>
  <si>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</si>
  <si>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</si>
  <si>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</si>
  <si>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</si>
  <si>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</si>
  <si>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</si>
  <si>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</si>
  <si>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</si>
  <si>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</si>
  <si>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</si>
  <si>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</si>
  <si>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</si>
  <si>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</si>
  <si>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</si>
  <si>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</si>
  <si>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</si>
  <si>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</si>
  <si>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</si>
  <si>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</si>
  <si>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</si>
  <si>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</si>
  <si>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</si>
  <si>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</si>
  <si>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</si>
  <si>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</si>
  <si>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</si>
  <si>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</si>
  <si>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</si>
  <si>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</si>
  <si>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</si>
  <si>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</si>
  <si>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</si>
  <si>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</si>
  <si>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</si>
  <si>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</si>
  <si>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</si>
  <si>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</si>
  <si>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</si>
  <si>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</si>
  <si>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</si>
  <si>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</si>
  <si>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</si>
  <si>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</si>
  <si>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</si>
  <si>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</si>
  <si>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</si>
  <si>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</si>
  <si>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</si>
  <si>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</si>
  <si>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</si>
  <si>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</si>
  <si>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</si>
  <si>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</si>
  <si>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</si>
  <si>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</si>
  <si>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</si>
  <si>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</si>
  <si>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</si>
  <si>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</si>
  <si>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</si>
  <si>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</si>
  <si>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</si>
  <si>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</si>
  <si>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</si>
  <si>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</si>
  <si>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</si>
  <si>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</si>
  <si>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</si>
  <si>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</si>
  <si>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</si>
  <si>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</si>
  <si>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</si>
  <si>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</si>
  <si>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</si>
  <si>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</si>
  <si>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</si>
  <si>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</si>
  <si>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</si>
  <si>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</si>
  <si>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</si>
  <si>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</si>
  <si>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</si>
  <si>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</si>
  <si>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</si>
  <si>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</si>
  <si>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</si>
  <si>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</si>
  <si>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</si>
  <si>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</si>
  <si>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</si>
  <si>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</si>
  <si>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</si>
  <si>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</si>
  <si>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</si>
  <si>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</si>
  <si>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</si>
  <si>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</si>
  <si>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</si>
  <si>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</si>
  <si>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</si>
  <si>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</si>
  <si>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</si>
  <si>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</si>
  <si>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</si>
  <si>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</si>
  <si>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</si>
  <si>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</si>
  <si>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</si>
  <si>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</si>
  <si>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</si>
  <si>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</si>
  <si>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</si>
  <si>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</si>
  <si>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</si>
  <si>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</si>
  <si>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</si>
  <si>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</si>
  <si>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</si>
  <si>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</si>
  <si>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</si>
  <si>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</si>
  <si>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</si>
  <si>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</si>
  <si>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</si>
  <si>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</si>
  <si>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</si>
  <si>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</si>
  <si>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</si>
  <si>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</si>
  <si>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</si>
  <si>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</si>
  <si>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</si>
  <si>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</si>
  <si>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</si>
  <si>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</si>
  <si>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</si>
  <si>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</si>
  <si>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</si>
  <si>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</si>
  <si>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</si>
  <si>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</si>
  <si>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</si>
  <si>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</si>
  <si>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</si>
  <si>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</si>
  <si>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</si>
  <si>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</si>
  <si>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</si>
  <si>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</si>
  <si>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</si>
  <si>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</si>
  <si>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</si>
  <si>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</si>
  <si>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</si>
  <si>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</si>
  <si>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</si>
  <si>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</si>
  <si>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</si>
  <si>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</si>
  <si>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</si>
  <si>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</si>
  <si>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</si>
  <si>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</si>
  <si>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</si>
  <si>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</si>
  <si>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</si>
  <si>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</si>
  <si>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</si>
  <si>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</si>
  <si>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</si>
  <si>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</si>
  <si>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</si>
  <si>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</si>
  <si>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</si>
  <si>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</si>
  <si>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</si>
  <si>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</si>
  <si>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</si>
  <si>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</si>
  <si>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</si>
  <si>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</si>
  <si>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</si>
  <si>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</si>
  <si>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</si>
  <si>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</si>
  <si>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</si>
  <si>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</si>
  <si>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</si>
  <si>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</si>
  <si>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</si>
  <si>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</si>
  <si>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</si>
  <si>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</si>
  <si>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</si>
  <si>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</si>
  <si>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</si>
  <si>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</si>
  <si>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</si>
  <si>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</si>
  <si>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</si>
  <si>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</si>
  <si>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</si>
  <si>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</si>
  <si>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</si>
  <si>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</si>
  <si>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</si>
  <si>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</si>
  <si>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</si>
  <si>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</si>
  <si>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</si>
  <si>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</si>
  <si>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</si>
  <si>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</si>
  <si>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</si>
  <si>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</si>
  <si>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</si>
  <si>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</si>
  <si>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</si>
  <si>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</si>
  <si>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</si>
  <si>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</si>
  <si>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</si>
  <si>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</si>
  <si>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</si>
  <si>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</si>
  <si>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</si>
  <si>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</si>
  <si>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</si>
  <si>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</si>
  <si>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</si>
  <si>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</si>
  <si>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</si>
  <si>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</si>
  <si>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</si>
  <si>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</si>
  <si>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</si>
  <si>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</si>
  <si>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</si>
  <si>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</si>
  <si>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</si>
  <si>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</si>
  <si>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</si>
  <si>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</si>
  <si>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</si>
  <si>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</si>
  <si>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</si>
  <si>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</si>
  <si>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</si>
  <si>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</si>
  <si>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</si>
  <si>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</si>
  <si>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</si>
  <si>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</si>
  <si>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</si>
  <si>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</si>
  <si>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</si>
  <si>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</si>
  <si>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</si>
  <si>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</si>
  <si>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</si>
  <si>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</si>
  <si>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</si>
  <si>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</si>
  <si>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</si>
  <si>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</si>
  <si>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</si>
  <si>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</si>
  <si>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</si>
  <si>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</si>
  <si>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</si>
  <si>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</si>
  <si>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</si>
  <si>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</si>
  <si>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</si>
  <si>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</si>
  <si>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</si>
  <si>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</si>
  <si>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</si>
  <si>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</si>
  <si>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</si>
  <si>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</si>
  <si>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</si>
  <si>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</si>
  <si>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</si>
  <si>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</si>
  <si>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</si>
  <si>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</si>
  <si>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</si>
  <si>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</si>
  <si>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</si>
  <si>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</si>
  <si>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</si>
  <si>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</si>
  <si>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</si>
  <si>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</si>
  <si>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</si>
  <si>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</si>
  <si>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</si>
  <si>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</si>
  <si>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</si>
  <si>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</si>
  <si>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</si>
  <si>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</si>
  <si>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</si>
  <si>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</si>
  <si>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</si>
  <si>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</si>
  <si>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</si>
  <si>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</si>
  <si>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</si>
  <si>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</si>
  <si>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</si>
  <si>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</si>
  <si>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</si>
  <si>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</si>
  <si>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</si>
  <si>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</si>
  <si>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</si>
  <si>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</si>
  <si>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</si>
  <si>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</si>
  <si>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</si>
  <si>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</si>
  <si>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</si>
  <si>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</si>
  <si>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</si>
  <si>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</si>
  <si>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</si>
  <si>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</si>
  <si>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</si>
  <si>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</si>
  <si>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</si>
  <si>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</si>
  <si>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</si>
  <si>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</si>
  <si>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</si>
  <si>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</si>
  <si>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</si>
  <si>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</si>
  <si>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</si>
  <si>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</si>
  <si>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</si>
  <si>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</si>
  <si>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</si>
  <si>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</si>
  <si>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</si>
  <si>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</si>
  <si>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</si>
  <si>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</si>
  <si>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</si>
  <si>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</si>
  <si>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</si>
  <si>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</si>
  <si>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</si>
  <si>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</si>
  <si>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</si>
  <si>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</si>
  <si>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</si>
  <si>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</si>
  <si>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</si>
  <si>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</si>
  <si>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</si>
  <si>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</si>
  <si>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</si>
  <si>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</si>
  <si>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</si>
  <si>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</si>
  <si>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</si>
  <si>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</si>
  <si>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</si>
  <si>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</si>
  <si>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</si>
  <si>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</si>
  <si>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</si>
  <si>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</si>
  <si>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</si>
  <si>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</si>
  <si>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</si>
  <si>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</si>
  <si>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</si>
  <si>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</si>
  <si>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</si>
  <si>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</si>
  <si>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</si>
  <si>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</si>
  <si>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</si>
  <si>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</si>
  <si>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</si>
  <si>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</si>
  <si>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</si>
  <si>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</si>
  <si>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</si>
  <si>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</si>
  <si>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</si>
  <si>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</si>
  <si>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</si>
  <si>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</si>
  <si>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</si>
  <si>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</si>
  <si>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</si>
  <si>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</si>
  <si>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</si>
  <si>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</si>
  <si>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</si>
  <si>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</si>
  <si>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</si>
  <si>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</si>
  <si>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</si>
  <si>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</si>
  <si>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</si>
  <si>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</si>
  <si>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</si>
  <si>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</si>
  <si>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</si>
  <si>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</si>
  <si>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</si>
  <si>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</si>
  <si>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</si>
  <si>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</si>
  <si>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</si>
  <si>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</si>
  <si>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</si>
  <si>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</si>
  <si>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</si>
  <si>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</si>
  <si>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</si>
  <si>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</si>
  <si>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</si>
  <si>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</si>
  <si>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</si>
  <si>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</si>
  <si>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</si>
  <si>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</si>
  <si>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</si>
  <si>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</si>
  <si>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</si>
  <si>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</si>
  <si>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</si>
  <si>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</si>
  <si>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</si>
  <si>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</si>
  <si>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</si>
  <si>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</si>
  <si>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</si>
  <si>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</si>
  <si>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</si>
  <si>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</si>
  <si>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</si>
  <si>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</si>
  <si>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</si>
  <si>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</si>
  <si>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</si>
  <si>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</si>
  <si>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</si>
  <si>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</si>
  <si>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</si>
  <si>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</si>
  <si>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</si>
  <si>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</si>
  <si>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</si>
  <si>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</si>
  <si>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</si>
  <si>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</si>
  <si>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</si>
  <si>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</si>
  <si>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</si>
  <si>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</si>
  <si>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</si>
  <si>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</si>
  <si>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</si>
  <si>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</si>
  <si>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</si>
  <si>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</si>
  <si>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</si>
  <si>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</si>
  <si>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</si>
  <si>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</si>
  <si>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</si>
  <si>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</si>
  <si>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</si>
  <si>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</si>
  <si>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</si>
  <si>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</si>
  <si>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</si>
  <si>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</si>
  <si>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</si>
  <si>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</si>
  <si>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</si>
  <si>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</si>
  <si>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</si>
  <si>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</si>
  <si>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</si>
  <si>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</si>
  <si>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</si>
  <si>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</si>
  <si>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</si>
  <si>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</si>
  <si>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</si>
  <si>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</si>
  <si>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</si>
  <si>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</si>
  <si>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</si>
  <si>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</si>
  <si>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</si>
  <si>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</si>
  <si>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</si>
  <si>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</si>
  <si>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</si>
  <si>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</si>
  <si>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</si>
  <si>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</si>
  <si>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</si>
  <si>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</si>
  <si>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</si>
  <si>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</si>
  <si>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</si>
  <si>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</si>
  <si>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</si>
  <si>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</si>
  <si>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</si>
  <si>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</si>
  <si>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</si>
  <si>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</si>
  <si>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</si>
  <si>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</si>
  <si>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</si>
  <si>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</si>
  <si>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</si>
  <si>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</si>
  <si>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</si>
  <si>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</si>
  <si>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</si>
  <si>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</si>
  <si>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</si>
  <si>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</si>
  <si>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</si>
  <si>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</si>
  <si>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</si>
  <si>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</si>
  <si>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</si>
  <si>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</si>
  <si>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</si>
  <si>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</si>
  <si>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</si>
  <si>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</si>
  <si>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</si>
  <si>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</si>
  <si>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</si>
  <si>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</si>
  <si>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</si>
  <si>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</si>
  <si>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</si>
  <si>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</si>
  <si>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</si>
  <si>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</si>
  <si>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</si>
  <si>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</si>
  <si>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</si>
  <si>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</si>
  <si>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</si>
  <si>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</si>
  <si>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</si>
  <si>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</si>
  <si>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</si>
  <si>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</si>
  <si>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</si>
  <si>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</si>
  <si>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</si>
  <si>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</si>
  <si>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</si>
  <si>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</si>
  <si>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</si>
  <si>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</si>
  <si>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</si>
  <si>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</si>
  <si>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</si>
  <si>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</si>
  <si>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</si>
  <si>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</si>
  <si>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</si>
  <si>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</si>
  <si>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</si>
  <si>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</si>
  <si>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</si>
  <si>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</si>
  <si>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</si>
  <si>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</si>
  <si>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</si>
  <si>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</si>
  <si>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</si>
  <si>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</si>
  <si>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</si>
  <si>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</si>
  <si>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</si>
  <si>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</si>
  <si>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</si>
  <si>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</si>
  <si>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</si>
  <si>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</si>
  <si>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</si>
  <si>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</si>
  <si>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</si>
  <si>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</si>
  <si>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</si>
  <si>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</si>
  <si>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</si>
  <si>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</si>
  <si>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</si>
  <si>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</si>
  <si>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</si>
  <si>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</si>
  <si>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</si>
  <si>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</si>
  <si>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</si>
  <si>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</si>
  <si>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</si>
  <si>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</si>
  <si>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</si>
  <si>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</si>
  <si>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</si>
  <si>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</si>
  <si>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</si>
  <si>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</si>
  <si>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</si>
  <si>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</si>
  <si>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</si>
  <si>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</si>
  <si>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</si>
  <si>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</si>
  <si>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</si>
  <si>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</si>
  <si>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</si>
  <si>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</si>
  <si>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</si>
  <si>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</si>
  <si>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</si>
  <si>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</si>
  <si>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</si>
  <si>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</si>
  <si>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</si>
  <si>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</si>
  <si>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</si>
  <si>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</si>
  <si>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</si>
  <si>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</si>
  <si>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</si>
  <si>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</si>
  <si>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</si>
  <si>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</si>
  <si>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</si>
  <si>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</si>
  <si>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</si>
  <si>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</si>
  <si>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</si>
  <si>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</si>
  <si>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</si>
  <si>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</si>
  <si>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</si>
  <si>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</si>
  <si>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</si>
  <si>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</si>
  <si>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</si>
  <si>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</si>
  <si>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</si>
  <si>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</si>
  <si>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</si>
  <si>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</si>
  <si>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</si>
  <si>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</si>
  <si>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</si>
  <si>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</si>
  <si>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</si>
  <si>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</si>
  <si>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</si>
  <si>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</si>
  <si>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</si>
  <si>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</si>
  <si>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</si>
  <si>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</si>
  <si>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</si>
  <si>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</si>
  <si>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</si>
  <si>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</si>
  <si>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</si>
  <si>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</si>
  <si>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</si>
  <si>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</si>
  <si>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</si>
  <si>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</si>
  <si>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</si>
  <si>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</si>
  <si>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</si>
  <si>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</si>
  <si>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</si>
  <si>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</si>
  <si>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</si>
  <si>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</si>
  <si>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</si>
  <si>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</si>
  <si>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</si>
  <si>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</si>
  <si>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</si>
  <si>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</si>
  <si>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</si>
  <si>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</si>
  <si>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</si>
  <si>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</si>
  <si>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</si>
  <si>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</si>
  <si>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</si>
  <si>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</si>
  <si>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</si>
  <si>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</si>
  <si>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</si>
  <si>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</si>
  <si>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</si>
  <si>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</si>
  <si>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</si>
  <si>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</si>
  <si>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</si>
  <si>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</si>
  <si>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</si>
  <si>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</si>
  <si>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</si>
  <si>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</si>
  <si>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</si>
  <si>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</si>
  <si>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</si>
  <si>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</si>
  <si>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</si>
  <si>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</si>
  <si>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</si>
  <si>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</si>
  <si>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</si>
  <si>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</si>
  <si>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</si>
  <si>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</si>
  <si>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</si>
  <si>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</si>
  <si>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</si>
  <si>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</si>
  <si>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</si>
  <si>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</si>
  <si>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</si>
  <si>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</si>
  <si>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</si>
  <si>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</si>
  <si>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</si>
  <si>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</si>
  <si>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</si>
  <si>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</si>
  <si>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</si>
  <si>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</si>
  <si>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</si>
  <si>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</si>
  <si>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</si>
  <si>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</si>
  <si>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</si>
  <si>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</si>
  <si>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</si>
  <si>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</si>
  <si>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</si>
  <si>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</si>
  <si>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</si>
  <si>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</si>
  <si>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</si>
  <si>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</si>
  <si>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</si>
  <si>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</si>
  <si>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</si>
  <si>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</si>
  <si>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</si>
  <si>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</si>
  <si>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</si>
  <si>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</si>
  <si>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</si>
  <si>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</si>
  <si>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</si>
  <si>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</si>
  <si>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</si>
  <si>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</si>
  <si>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</si>
  <si>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</si>
  <si>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</si>
  <si>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</si>
  <si>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</si>
  <si>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</si>
  <si>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</si>
  <si>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</si>
  <si>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</si>
  <si>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</si>
  <si>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</si>
  <si>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</si>
  <si>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</si>
  <si>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</si>
  <si>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</si>
  <si>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</si>
  <si>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</si>
  <si>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</si>
  <si>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</si>
  <si>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</si>
  <si>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</si>
  <si>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</si>
  <si>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</si>
  <si>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</si>
  <si>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</si>
  <si>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</si>
  <si>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</si>
  <si>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</si>
  <si>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</si>
  <si>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</si>
  <si>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</si>
  <si>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</si>
  <si>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</si>
  <si>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</si>
  <si>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</si>
  <si>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</si>
  <si>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</si>
  <si>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</si>
  <si>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</si>
  <si>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</si>
  <si>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</si>
  <si>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</si>
  <si>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</si>
  <si>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</si>
  <si>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</si>
  <si>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</si>
  <si>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</si>
  <si>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</si>
  <si>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</si>
  <si>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</si>
  <si>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</si>
  <si>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</si>
  <si>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</si>
  <si>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</si>
  <si>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</si>
  <si>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</si>
  <si>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</si>
  <si>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</si>
  <si>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</si>
  <si>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</si>
  <si>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</si>
  <si>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</si>
  <si>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</si>
  <si>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</si>
  <si>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</si>
  <si>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</si>
  <si>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</si>
  <si>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</si>
  <si>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</si>
  <si>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</si>
  <si>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</si>
  <si>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</si>
  <si>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</si>
  <si>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</si>
  <si>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</si>
  <si>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</si>
  <si>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</si>
  <si>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</si>
  <si>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</si>
  <si>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</si>
  <si>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</si>
  <si>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</si>
  <si>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</si>
  <si>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</si>
  <si>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</si>
  <si>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</si>
  <si>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</si>
  <si>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</si>
  <si>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</si>
  <si>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</si>
  <si>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</si>
  <si>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</si>
  <si>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</si>
  <si>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</si>
  <si>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</si>
  <si>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</si>
  <si>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</si>
  <si>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</si>
  <si>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</si>
  <si>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</si>
  <si>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</si>
  <si>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</si>
  <si>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</si>
  <si>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</si>
  <si>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</si>
  <si>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</si>
  <si>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</si>
  <si>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</si>
  <si>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</si>
  <si>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</si>
  <si>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</si>
  <si>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</si>
  <si>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</si>
  <si>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</si>
  <si>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</si>
  <si>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</si>
  <si>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</si>
  <si>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</si>
  <si>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</si>
  <si>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</si>
  <si>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</si>
  <si>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</si>
  <si>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</si>
  <si>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</si>
  <si>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</si>
  <si>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</si>
  <si>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</si>
  <si>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</si>
  <si>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</si>
  <si>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</si>
  <si>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</si>
  <si>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</si>
  <si>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</si>
  <si>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</si>
  <si>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</si>
  <si>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</si>
  <si>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</si>
  <si>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</si>
  <si>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</si>
  <si>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</si>
  <si>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</si>
  <si>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</si>
  <si>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</si>
  <si>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</si>
  <si>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</si>
  <si>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</si>
  <si>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</si>
  <si>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</si>
  <si>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</si>
  <si>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</si>
  <si>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</si>
  <si>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</si>
  <si>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</si>
  <si>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</si>
  <si>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</si>
  <si>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</si>
  <si>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</si>
  <si>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</si>
  <si>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</si>
  <si>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</si>
  <si>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</si>
  <si>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</si>
  <si>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</si>
  <si>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</si>
  <si>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</si>
  <si>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</si>
  <si>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</si>
  <si>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</si>
  <si>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</si>
  <si>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</si>
  <si>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</si>
  <si>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</si>
  <si>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</si>
  <si>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</si>
  <si>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</si>
  <si>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</si>
  <si>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</si>
  <si>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</si>
  <si>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</si>
  <si>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</si>
  <si>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</si>
  <si>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</si>
  <si>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</si>
  <si>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</si>
  <si>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</si>
  <si>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</si>
  <si>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</si>
  <si>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</si>
  <si>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</si>
  <si>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</si>
  <si>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</si>
  <si>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</si>
  <si>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</si>
  <si>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</si>
  <si>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</si>
  <si>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</si>
  <si>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</si>
  <si>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</si>
  <si>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</si>
  <si>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</si>
  <si>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</si>
  <si>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</si>
  <si>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</si>
  <si>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</si>
  <si>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</si>
  <si>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</si>
  <si>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</si>
  <si>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</si>
  <si>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</si>
  <si>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</si>
  <si>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</si>
  <si>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</si>
  <si>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</si>
  <si>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</si>
  <si>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</si>
  <si>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</si>
  <si>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</si>
  <si>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</si>
  <si>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</si>
  <si>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</si>
  <si>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</si>
  <si>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</si>
  <si>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</si>
  <si>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</si>
  <si>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</si>
  <si>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</si>
  <si>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</si>
  <si>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</si>
  <si>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</si>
  <si>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</si>
  <si>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</si>
  <si>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</si>
  <si>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</si>
  <si>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</si>
  <si>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</si>
  <si>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</si>
  <si>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</si>
  <si>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</si>
  <si>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</si>
  <si>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</si>
  <si>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</si>
  <si>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</si>
  <si>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</si>
  <si>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</si>
  <si>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</si>
  <si>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</si>
  <si>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</si>
  <si>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</si>
  <si>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</si>
  <si>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</si>
  <si>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</si>
  <si>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</si>
  <si>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</si>
  <si>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</si>
  <si>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</si>
  <si>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</si>
  <si>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</si>
  <si>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</si>
  <si>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</si>
  <si>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</si>
  <si>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</si>
  <si>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</si>
  <si>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</si>
  <si>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</si>
  <si>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</si>
  <si>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</si>
  <si>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</si>
  <si>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</si>
  <si>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</si>
  <si>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</si>
  <si>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</si>
  <si>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</si>
  <si>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</si>
  <si>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</si>
  <si>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</si>
  <si>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</si>
  <si>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</si>
  <si>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</si>
  <si>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</si>
  <si>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</si>
  <si>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</si>
  <si>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</si>
  <si>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</si>
  <si>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</si>
  <si>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</si>
  <si>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</si>
  <si>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</si>
  <si>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</si>
  <si>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</si>
  <si>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</si>
  <si>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</si>
  <si>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</si>
  <si>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</si>
  <si>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</si>
  <si>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</si>
  <si>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</si>
  <si>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</si>
  <si>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</si>
  <si>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</si>
  <si>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</si>
  <si>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</si>
  <si>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</si>
  <si>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</si>
  <si>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</si>
  <si>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</si>
  <si>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</si>
  <si>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</si>
  <si>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</si>
  <si>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</si>
  <si>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</si>
  <si>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</si>
  <si>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</si>
  <si>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</si>
  <si>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</si>
  <si>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</si>
  <si>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</si>
  <si>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</si>
  <si>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</si>
  <si>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</si>
  <si>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</si>
  <si>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</si>
  <si>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</si>
  <si>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</si>
  <si>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</si>
  <si>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</si>
  <si>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</si>
  <si>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</si>
  <si>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</si>
  <si>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</si>
  <si>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</si>
  <si>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</si>
  <si>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</si>
  <si>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</si>
  <si>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</si>
  <si>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</si>
  <si>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</si>
  <si>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</si>
  <si>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</si>
  <si>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</si>
  <si>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</si>
  <si>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</si>
  <si>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</si>
  <si>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</si>
  <si>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</si>
  <si>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</si>
  <si>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</si>
  <si>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</si>
  <si>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</si>
  <si>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</si>
  <si>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</si>
  <si>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</si>
  <si>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</si>
  <si>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</si>
  <si>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</si>
  <si>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</si>
  <si>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</si>
  <si>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</si>
  <si>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</si>
  <si>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</si>
  <si>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</si>
  <si>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</si>
  <si>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</si>
  <si>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</si>
  <si>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</si>
  <si>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</si>
  <si>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</si>
  <si>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</si>
  <si>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</si>
  <si>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</si>
  <si>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</si>
  <si>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</si>
  <si>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</si>
  <si>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</si>
  <si>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</si>
  <si>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</si>
  <si>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</si>
  <si>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</si>
  <si>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</si>
  <si>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</si>
  <si>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</si>
  <si>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</si>
  <si>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</si>
  <si>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</si>
  <si>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</si>
  <si>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</si>
  <si>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</si>
  <si>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</si>
  <si>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</si>
  <si>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</si>
  <si>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</si>
  <si>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</si>
  <si>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</si>
  <si>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</si>
  <si>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</si>
  <si>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</si>
  <si>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</si>
  <si>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</si>
  <si>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</si>
  <si>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</si>
  <si>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</si>
  <si>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</si>
  <si>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</si>
  <si>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</si>
  <si>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</si>
  <si>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</si>
  <si>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</si>
  <si>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</si>
  <si>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</si>
  <si>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</si>
  <si>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</si>
  <si>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</si>
  <si>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</si>
  <si>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</si>
  <si>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</si>
  <si>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</si>
  <si>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</si>
  <si>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</si>
  <si>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</si>
  <si>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</si>
  <si>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</si>
  <si>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</si>
  <si>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</si>
  <si>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</si>
  <si>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</si>
  <si>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</si>
  <si>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</si>
  <si>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</si>
  <si>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</si>
  <si>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</si>
  <si>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</si>
  <si>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</si>
  <si>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</si>
  <si>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</si>
  <si>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</si>
  <si>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</si>
  <si>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</si>
  <si>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</si>
  <si>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</si>
  <si>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</si>
  <si>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</si>
  <si>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</si>
  <si>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</si>
  <si>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</si>
  <si>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</si>
  <si>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</si>
  <si>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</si>
  <si>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</si>
  <si>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</si>
  <si>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</si>
  <si>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</si>
  <si>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</si>
  <si>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</si>
  <si>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</si>
  <si>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</si>
  <si>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</si>
  <si>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</si>
  <si>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</si>
  <si>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</si>
  <si>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</si>
  <si>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</si>
  <si>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</si>
  <si>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</si>
  <si>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</si>
  <si>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</si>
  <si>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</si>
  <si>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</si>
  <si>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</si>
  <si>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</si>
  <si>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</si>
  <si>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</si>
  <si>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</si>
  <si>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</si>
  <si>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</si>
  <si>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</si>
  <si>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</si>
  <si>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</si>
  <si>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</si>
  <si>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</si>
  <si>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</si>
  <si>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</si>
  <si>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</si>
  <si>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</si>
  <si>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</si>
  <si>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</si>
  <si>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</si>
  <si>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</si>
  <si>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</si>
  <si>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</si>
  <si>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</si>
  <si>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</si>
  <si>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</si>
  <si>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</si>
  <si>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</si>
  <si>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</si>
  <si>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</si>
  <si>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</si>
  <si>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</si>
  <si>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</si>
  <si>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</si>
  <si>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</si>
  <si>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</si>
  <si>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</si>
  <si>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</si>
  <si>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</si>
  <si>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</si>
  <si>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</si>
  <si>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</si>
  <si>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</si>
  <si>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</si>
  <si>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</si>
  <si>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</si>
  <si>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</si>
  <si>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</si>
  <si>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</si>
  <si>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</si>
  <si>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</si>
  <si>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</si>
  <si>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</si>
  <si>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</si>
  <si>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</si>
  <si>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</si>
  <si>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</si>
  <si>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</si>
  <si>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</si>
  <si>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</si>
  <si>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</si>
  <si>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</si>
  <si>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</si>
  <si>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</si>
  <si>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</si>
  <si>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</si>
  <si>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</si>
  <si>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</si>
  <si>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</si>
  <si>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</si>
  <si>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</si>
  <si>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</si>
  <si>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</si>
  <si>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</si>
  <si>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</si>
  <si>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</si>
  <si>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</si>
  <si>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</si>
  <si>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</si>
  <si>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</si>
  <si>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</si>
  <si>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</si>
  <si>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</si>
  <si>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</si>
  <si>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</si>
  <si>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</si>
  <si>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</si>
  <si>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</si>
  <si>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</si>
  <si>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</si>
  <si>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</si>
  <si>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</si>
  <si>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</si>
  <si>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</si>
  <si>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</si>
  <si>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</si>
  <si>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</si>
  <si>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</si>
  <si>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</si>
  <si>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</si>
  <si>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</si>
  <si>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</si>
  <si>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</si>
  <si>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</si>
  <si>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</si>
  <si>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</si>
  <si>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</si>
  <si>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</si>
  <si>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</si>
  <si>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</si>
  <si>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</si>
  <si>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</si>
  <si>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</si>
  <si>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</si>
  <si>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</si>
  <si>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</si>
  <si>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</si>
  <si>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</si>
  <si>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</si>
  <si>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</si>
  <si>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</si>
  <si>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</si>
  <si>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</si>
  <si>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</si>
  <si>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</si>
  <si>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</si>
  <si>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</si>
  <si>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</si>
  <si>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</si>
  <si>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</si>
  <si>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</si>
  <si>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</si>
  <si>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</si>
  <si>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</si>
  <si>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</si>
  <si>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</si>
  <si>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</si>
  <si>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</si>
  <si>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</si>
  <si>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</si>
  <si>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</si>
  <si>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</si>
  <si>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</si>
  <si>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</si>
  <si>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</si>
  <si>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</si>
  <si>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</si>
  <si>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</si>
  <si>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</si>
  <si>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</si>
  <si>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</si>
  <si>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</si>
  <si>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</si>
  <si>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</si>
  <si>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</si>
  <si>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</si>
  <si>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</si>
  <si>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</si>
  <si>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</si>
  <si>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</si>
  <si>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</si>
  <si>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</si>
  <si>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</si>
  <si>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</si>
  <si>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</si>
  <si>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</si>
  <si>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</si>
  <si>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</si>
  <si>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</si>
  <si>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</si>
  <si>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</si>
  <si>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</si>
  <si>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</si>
  <si>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</si>
  <si>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</si>
  <si>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</si>
  <si>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</si>
  <si>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</si>
  <si>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</si>
  <si>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</si>
  <si>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</si>
  <si>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</si>
  <si>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</si>
  <si>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</si>
  <si>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</si>
  <si>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</si>
  <si>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</si>
  <si>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</si>
  <si>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</si>
  <si>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</si>
  <si>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</si>
  <si>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</si>
  <si>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</si>
  <si>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</si>
  <si>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</si>
  <si>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</si>
  <si>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</si>
  <si>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</si>
  <si>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</si>
  <si>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</si>
  <si>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</si>
  <si>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</si>
  <si>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</si>
  <si>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</si>
  <si>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</si>
  <si>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</si>
  <si>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</si>
  <si>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</si>
  <si>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</si>
  <si>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</si>
  <si>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</si>
  <si>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</si>
  <si>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</si>
  <si>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</si>
  <si>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</si>
  <si>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</si>
  <si>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</si>
  <si>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</si>
  <si>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</si>
  <si>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</si>
  <si>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</si>
  <si>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</si>
  <si>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</si>
  <si>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</si>
  <si>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</si>
  <si>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</si>
  <si>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</si>
  <si>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</si>
  <si>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</si>
  <si>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</si>
  <si>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</si>
  <si>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</si>
  <si>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</si>
  <si>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</si>
  <si>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</si>
  <si>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</si>
  <si>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</si>
  <si>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</si>
  <si>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</si>
  <si>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</si>
  <si>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</si>
  <si>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</si>
  <si>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</si>
  <si>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</si>
  <si>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</si>
  <si>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</si>
  <si>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</si>
  <si>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</si>
  <si>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</si>
  <si>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</si>
  <si>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</si>
  <si>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</si>
  <si>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</si>
  <si>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</si>
  <si>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</si>
  <si>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</si>
  <si>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</si>
  <si>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</si>
  <si>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</si>
  <si>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</si>
  <si>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</si>
  <si>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</si>
  <si>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</si>
  <si>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</si>
  <si>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</si>
  <si>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</si>
  <si>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</si>
  <si>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</si>
  <si>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</si>
  <si>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</si>
  <si>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</si>
  <si>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</si>
  <si>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</si>
  <si>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</si>
  <si>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</si>
  <si>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</si>
  <si>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</si>
  <si>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</si>
  <si>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</si>
  <si>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</si>
  <si>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</si>
  <si>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</si>
  <si>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</si>
  <si>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</si>
  <si>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</si>
  <si>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</si>
  <si>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</si>
  <si>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</si>
  <si>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</si>
  <si>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</si>
  <si>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</si>
  <si>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</si>
  <si>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</si>
  <si>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</si>
  <si>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</si>
  <si>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</si>
  <si>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</si>
  <si>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</si>
  <si>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</si>
  <si>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</si>
  <si>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</si>
  <si>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</si>
  <si>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</si>
  <si>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</si>
  <si>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</si>
  <si>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</si>
  <si>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</si>
  <si>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</si>
  <si>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</si>
  <si>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</si>
  <si>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</si>
  <si>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</si>
  <si>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</si>
  <si>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</si>
  <si>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</si>
  <si>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</si>
  <si>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</si>
  <si>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</si>
  <si>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</si>
  <si>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</si>
  <si>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</si>
  <si>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</si>
  <si>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</si>
  <si>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</si>
  <si>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</si>
  <si>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</si>
  <si>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</si>
  <si>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</si>
  <si>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</si>
  <si>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</si>
  <si>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</si>
  <si>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</si>
  <si>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</si>
  <si>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</si>
  <si>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</si>
  <si>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</si>
  <si>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</si>
  <si>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</si>
  <si>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</si>
  <si>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</si>
  <si>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</si>
  <si>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</si>
  <si>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</si>
  <si>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</si>
  <si>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</si>
  <si>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</si>
  <si>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</si>
  <si>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</si>
  <si>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</si>
  <si>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</si>
  <si>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</si>
  <si>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</si>
  <si>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</si>
  <si>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</si>
  <si>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</si>
  <si>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</si>
  <si>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</si>
  <si>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</si>
  <si>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</si>
  <si>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</si>
  <si>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</si>
  <si>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</si>
  <si>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</si>
  <si>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</si>
  <si>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</si>
  <si>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</si>
  <si>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</si>
  <si>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</si>
  <si>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</si>
  <si>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</si>
  <si>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</si>
  <si>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</si>
  <si>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</si>
  <si>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</si>
  <si>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</si>
  <si>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</si>
  <si>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</si>
  <si>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</si>
  <si>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</si>
  <si>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</si>
  <si>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</si>
  <si>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</si>
  <si>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</si>
  <si>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</si>
  <si>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</si>
  <si>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</si>
  <si>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</si>
  <si>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</si>
  <si>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</si>
  <si>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</si>
  <si>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</si>
  <si>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</si>
  <si>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</si>
  <si>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</si>
  <si>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</si>
  <si>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</si>
  <si>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</si>
  <si>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</si>
  <si>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</si>
  <si>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</si>
  <si>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</si>
  <si>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</si>
  <si>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</si>
  <si>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</si>
  <si>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</si>
  <si>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</si>
  <si>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</si>
  <si>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</si>
  <si>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</si>
  <si>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</si>
  <si>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</si>
  <si>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</si>
  <si>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</si>
  <si>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</si>
  <si>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</si>
  <si>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</si>
  <si>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</si>
  <si>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</si>
  <si>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</si>
  <si>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</si>
  <si>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</si>
  <si>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</si>
  <si>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</si>
  <si>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</si>
  <si>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</si>
  <si>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</si>
  <si>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</si>
  <si>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</si>
  <si>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</si>
  <si>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</si>
  <si>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</si>
  <si>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</si>
  <si>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</si>
  <si>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</si>
  <si>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</si>
  <si>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</si>
  <si>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</si>
  <si>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</si>
  <si>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</si>
  <si>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</si>
  <si>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</si>
  <si>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</si>
  <si>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</si>
  <si>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</si>
  <si>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</si>
  <si>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</si>
  <si>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</si>
  <si>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</si>
  <si>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</si>
  <si>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</si>
  <si>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</si>
  <si>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</si>
  <si>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</si>
  <si>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</si>
  <si>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</si>
  <si>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</si>
  <si>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</si>
  <si>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</si>
  <si>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</si>
  <si>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</si>
  <si>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</si>
  <si>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</si>
  <si>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</si>
  <si>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</si>
  <si>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</si>
  <si>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</si>
  <si>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</si>
  <si>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</si>
  <si>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</si>
  <si>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</si>
  <si>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</si>
  <si>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</si>
  <si>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</si>
  <si>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</si>
  <si>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</si>
  <si>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</si>
  <si>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</si>
  <si>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</si>
  <si>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</si>
  <si>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</si>
  <si>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</si>
  <si>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</si>
  <si>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</si>
  <si>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</si>
  <si>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</si>
  <si>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</si>
  <si>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</si>
  <si>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</si>
  <si>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</si>
  <si>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</si>
  <si>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</si>
  <si>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</si>
  <si>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</si>
  <si>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</si>
  <si>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</si>
  <si>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</si>
  <si>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</si>
  <si>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</si>
  <si>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</si>
  <si>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</si>
  <si>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</si>
  <si>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</si>
  <si>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</si>
  <si>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</si>
  <si>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</si>
  <si>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</si>
  <si>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</si>
  <si>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</si>
  <si>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</si>
  <si>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</si>
  <si>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</si>
  <si>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</si>
  <si>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</si>
  <si>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</si>
  <si>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</si>
  <si>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</si>
  <si>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</si>
  <si>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</si>
  <si>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</si>
  <si>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</si>
  <si>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</si>
  <si>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</si>
  <si>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</si>
  <si>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</si>
  <si>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</si>
  <si>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</si>
  <si>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</si>
  <si>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</si>
  <si>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</si>
  <si>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</si>
  <si>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</si>
  <si>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</si>
  <si>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</si>
  <si>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</si>
  <si>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</si>
  <si>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</si>
  <si>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</si>
  <si>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</si>
  <si>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</si>
  <si>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</si>
  <si>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</si>
  <si>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</si>
  <si>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</si>
  <si>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</si>
  <si>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</si>
  <si>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</si>
  <si>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</si>
  <si>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</si>
  <si>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</si>
  <si>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</si>
  <si>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</si>
  <si>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</si>
  <si>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</si>
  <si>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</si>
  <si>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</si>
  <si>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</si>
  <si>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</si>
  <si>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</si>
  <si>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</si>
  <si>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</si>
  <si>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</si>
  <si>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</si>
  <si>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</si>
  <si>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</si>
  <si>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</si>
  <si>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</si>
  <si>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</si>
  <si>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</si>
  <si>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</si>
  <si>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</si>
  <si>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</si>
  <si>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</si>
  <si>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</si>
  <si>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</si>
  <si>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</si>
  <si>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</si>
  <si>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</si>
  <si>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</si>
  <si>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</si>
  <si>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</si>
  <si>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</si>
  <si>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</si>
  <si>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</si>
  <si>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</si>
  <si>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</si>
  <si>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</si>
  <si>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</si>
  <si>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</si>
  <si>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</si>
  <si>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</si>
  <si>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</si>
  <si>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</si>
  <si>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</si>
  <si>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</si>
  <si>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</si>
  <si>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</si>
  <si>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</si>
  <si>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</si>
  <si>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</si>
  <si>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</si>
  <si>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</si>
  <si>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</si>
  <si>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</si>
  <si>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</si>
  <si>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</si>
  <si>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</si>
  <si>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</si>
  <si>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</si>
  <si>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</si>
  <si>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</si>
  <si>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</si>
  <si>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</si>
  <si>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</si>
  <si>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</si>
  <si>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</si>
  <si>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</si>
  <si>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</si>
  <si>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</si>
  <si>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</si>
  <si>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</si>
  <si>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</si>
  <si>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</si>
  <si>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</si>
  <si>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</si>
  <si>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</si>
  <si>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</si>
  <si>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</si>
  <si>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</si>
  <si>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</si>
  <si>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</si>
  <si>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</si>
  <si>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</si>
  <si>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</si>
  <si>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</si>
  <si>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</si>
  <si>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</si>
  <si>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</si>
  <si>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</si>
  <si>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</si>
  <si>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</si>
  <si>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</si>
  <si>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</si>
  <si>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</si>
  <si>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</si>
  <si>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</si>
  <si>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</si>
  <si>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</si>
  <si>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</si>
  <si>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</si>
  <si>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</si>
  <si>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</si>
  <si>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</si>
  <si>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</si>
  <si>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</si>
  <si>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</si>
  <si>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</si>
  <si>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</si>
  <si>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</si>
  <si>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</si>
  <si>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</si>
  <si>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</si>
  <si>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</si>
  <si>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</si>
  <si>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</si>
  <si>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</si>
  <si>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</si>
  <si>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</si>
  <si>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</si>
  <si>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</si>
  <si>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</si>
  <si>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</si>
  <si>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</si>
  <si>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</si>
  <si>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</si>
  <si>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</si>
  <si>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</si>
  <si>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</si>
  <si>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</si>
  <si>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</si>
  <si>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</si>
  <si>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</si>
  <si>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</si>
  <si>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</si>
  <si>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</si>
  <si>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</si>
  <si>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</si>
  <si>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</si>
  <si>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</si>
  <si>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</si>
  <si>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</si>
  <si>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</si>
  <si>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</si>
  <si>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</si>
  <si>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</si>
  <si>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</si>
  <si>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</si>
  <si>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</si>
  <si>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</si>
  <si>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</si>
  <si>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</si>
  <si>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</si>
  <si>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</si>
  <si>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</si>
  <si>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</si>
  <si>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</si>
  <si>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</si>
  <si>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</si>
  <si>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</si>
  <si>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</si>
  <si>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</si>
  <si>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</si>
  <si>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</si>
  <si>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</si>
  <si>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</si>
  <si>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</si>
  <si>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</si>
  <si>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</si>
  <si>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</si>
  <si>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</si>
  <si>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</si>
  <si>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</si>
  <si>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</si>
  <si>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</si>
  <si>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</si>
  <si>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</si>
  <si>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</si>
  <si>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</si>
  <si>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</si>
  <si>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</si>
  <si>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</si>
  <si>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</si>
  <si>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</si>
  <si>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</si>
  <si>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</si>
  <si>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</si>
  <si>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</si>
  <si>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</si>
  <si>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</si>
  <si>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</si>
  <si>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</si>
  <si>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</si>
  <si>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</si>
  <si>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</si>
  <si>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</si>
  <si>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</si>
  <si>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</si>
  <si>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</si>
  <si>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</si>
  <si>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</si>
  <si>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</si>
  <si>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</si>
  <si>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</si>
  <si>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</si>
  <si>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</si>
  <si>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</si>
  <si>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</si>
  <si>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</si>
  <si>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</si>
  <si>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</si>
  <si>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</si>
  <si>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</si>
  <si>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</si>
  <si>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</si>
  <si>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</si>
  <si>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</si>
  <si>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</si>
  <si>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</si>
  <si>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</si>
  <si>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</si>
  <si>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</si>
  <si>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</si>
  <si>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</si>
  <si>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</si>
  <si>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</si>
  <si>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</si>
  <si>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</si>
  <si>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</si>
  <si>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</si>
  <si>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</si>
  <si>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</si>
  <si>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</si>
  <si>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</si>
  <si>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</si>
  <si>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</si>
  <si>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</si>
  <si>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</si>
  <si>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</si>
  <si>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</si>
  <si>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</si>
  <si>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</si>
  <si>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</si>
  <si>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</si>
  <si>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</si>
  <si>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</si>
  <si>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</si>
  <si>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</si>
  <si>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</si>
  <si>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</si>
  <si>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</si>
  <si>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</si>
  <si>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</si>
  <si>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</si>
  <si>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</si>
  <si>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</si>
  <si>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</si>
  <si>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</si>
  <si>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</si>
  <si>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</si>
  <si>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</si>
  <si>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</si>
  <si>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</si>
  <si>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</si>
  <si>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</si>
  <si>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</si>
  <si>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</si>
  <si>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</si>
  <si>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</si>
  <si>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</si>
  <si>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</si>
  <si>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</si>
  <si>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</si>
  <si>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</si>
  <si>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</si>
  <si>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</si>
  <si>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</si>
  <si>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</si>
  <si>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</si>
  <si>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</si>
  <si>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</si>
  <si>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</si>
  <si>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</si>
  <si>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</si>
  <si>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</si>
  <si>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</si>
  <si>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</si>
  <si>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</si>
  <si>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</si>
  <si>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</si>
  <si>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</si>
  <si>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</si>
  <si>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</si>
  <si>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</si>
  <si>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</si>
  <si>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</si>
  <si>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</si>
  <si>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</si>
  <si>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</si>
  <si>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</si>
  <si>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</si>
  <si>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</si>
  <si>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</si>
  <si>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</si>
  <si>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</si>
  <si>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</si>
  <si>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</si>
  <si>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</si>
  <si>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</si>
  <si>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</si>
  <si>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</si>
  <si>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</si>
  <si>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</si>
  <si>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</si>
  <si>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</si>
  <si>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</si>
  <si>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</si>
  <si>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</si>
  <si>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</si>
  <si>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</si>
  <si>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</si>
  <si>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</si>
  <si>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</si>
  <si>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</si>
  <si>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</si>
  <si>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</si>
  <si>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</si>
  <si>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</si>
  <si>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</si>
  <si>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</si>
  <si>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</si>
  <si>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</si>
  <si>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</si>
  <si>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</si>
  <si>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</si>
  <si>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</si>
  <si>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</si>
  <si>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</si>
  <si>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</si>
  <si>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</si>
  <si>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</si>
  <si>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</si>
  <si>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</si>
  <si>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</si>
  <si>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</si>
  <si>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</si>
  <si>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</si>
  <si>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</si>
  <si>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</si>
  <si>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</si>
  <si>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</si>
  <si>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</si>
  <si>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</si>
  <si>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</si>
  <si>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</si>
  <si>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</si>
  <si>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</si>
  <si>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</si>
  <si>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</si>
  <si>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</si>
  <si>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</si>
  <si>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</si>
  <si>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</si>
  <si>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</si>
  <si>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</si>
  <si>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</si>
  <si>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</si>
  <si>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</si>
  <si>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</si>
  <si>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</si>
  <si>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</si>
  <si>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</si>
  <si>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</si>
  <si>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</si>
  <si>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</si>
  <si>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</si>
  <si>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</si>
  <si>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</si>
  <si>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</si>
  <si>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</si>
  <si>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</si>
  <si>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</si>
  <si>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</si>
  <si>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</si>
  <si>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</si>
  <si>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</si>
  <si>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</si>
  <si>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</si>
  <si>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</si>
  <si>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</si>
  <si>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</si>
  <si>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</si>
  <si>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</si>
  <si>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</si>
  <si>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</si>
  <si>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</si>
  <si>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</si>
  <si>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</si>
  <si>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</si>
  <si>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</si>
  <si>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</si>
  <si>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</si>
  <si>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</si>
  <si>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</si>
  <si>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</si>
  <si>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</si>
  <si>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</si>
  <si>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</si>
  <si>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</si>
  <si>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</si>
  <si>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</si>
  <si>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</si>
  <si>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</si>
  <si>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</si>
  <si>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</si>
  <si>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</si>
  <si>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</si>
  <si>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</si>
  <si>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</si>
  <si>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</si>
  <si>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</si>
  <si>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</si>
  <si>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</si>
  <si>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</si>
  <si>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</si>
  <si>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</si>
  <si>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</si>
  <si>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</si>
  <si>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</si>
  <si>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</si>
  <si>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</si>
  <si>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</si>
  <si>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</si>
  <si>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</si>
  <si>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</si>
  <si>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</si>
  <si>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</si>
  <si>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</si>
  <si>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</si>
  <si>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</si>
  <si>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</si>
  <si>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</si>
  <si>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</si>
  <si>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</si>
  <si>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</si>
  <si>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</si>
  <si>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</si>
  <si>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</si>
  <si>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</si>
  <si>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</si>
  <si>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</si>
  <si>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</si>
  <si>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</si>
  <si>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</si>
  <si>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</si>
  <si>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</si>
  <si>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</si>
  <si>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</si>
  <si>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</si>
  <si>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</si>
  <si>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</si>
  <si>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</si>
  <si>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</si>
  <si>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</si>
  <si>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</si>
  <si>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</si>
  <si>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</si>
  <si>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</si>
  <si>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</si>
  <si>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</si>
  <si>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</si>
  <si>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</si>
  <si>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</si>
  <si>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</si>
  <si>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</si>
  <si>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</si>
  <si>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</si>
  <si>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</si>
  <si>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</si>
  <si>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</si>
  <si>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</si>
  <si>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</si>
  <si>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</si>
  <si>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</si>
  <si>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</si>
  <si>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</si>
  <si>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</si>
  <si>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</si>
  <si>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</si>
  <si>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</si>
  <si>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</si>
  <si>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</si>
  <si>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</si>
  <si>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</si>
  <si>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</si>
  <si>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</si>
  <si>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</si>
  <si>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</si>
  <si>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</si>
  <si>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</si>
  <si>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</si>
  <si>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</si>
  <si>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</si>
  <si>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</si>
  <si>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</si>
  <si>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</si>
  <si>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</si>
  <si>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</si>
  <si>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</si>
  <si>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</si>
  <si>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</si>
  <si>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</si>
  <si>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</si>
  <si>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</si>
  <si>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</si>
  <si>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</si>
  <si>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</si>
  <si>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</si>
  <si>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</si>
  <si>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</si>
  <si>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</si>
  <si>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</si>
  <si>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</si>
  <si>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</si>
  <si>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</si>
  <si>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</si>
  <si>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</si>
  <si>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</si>
  <si>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</si>
  <si>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</si>
  <si>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</si>
  <si>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</si>
  <si>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</si>
  <si>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</si>
  <si>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</si>
  <si>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</si>
  <si>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</si>
  <si>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</si>
  <si>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</si>
  <si>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</si>
  <si>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</si>
  <si>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</si>
  <si>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</si>
  <si>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</si>
  <si>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</si>
  <si>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</si>
  <si>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</si>
  <si>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</si>
  <si>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</si>
  <si>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</si>
  <si>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</si>
  <si>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</si>
  <si>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</si>
  <si>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</si>
  <si>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</si>
  <si>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</si>
  <si>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</si>
  <si>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</si>
  <si>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</si>
  <si>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</si>
  <si>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</si>
  <si>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</si>
  <si>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</si>
  <si>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</si>
  <si>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</si>
  <si>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</si>
  <si>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</si>
  <si>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</si>
  <si>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</si>
  <si>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</si>
  <si>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</si>
  <si>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</si>
  <si>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</si>
  <si>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</si>
  <si>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</si>
  <si>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</si>
  <si>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</si>
  <si>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</si>
  <si>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</si>
  <si>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</si>
  <si>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</si>
  <si>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</si>
  <si>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</si>
  <si>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</si>
  <si>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</si>
  <si>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</si>
  <si>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</si>
  <si>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</si>
  <si>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</si>
  <si>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</si>
  <si>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</si>
  <si>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</si>
  <si>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</si>
  <si>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</si>
  <si>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</si>
  <si>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</si>
  <si>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</si>
  <si>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</si>
  <si>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</si>
  <si>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</si>
  <si>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</si>
  <si>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</si>
  <si>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</si>
  <si>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</si>
  <si>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</si>
  <si>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</si>
  <si>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</si>
  <si>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</si>
  <si>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</si>
  <si>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</si>
  <si>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</si>
  <si>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</si>
  <si>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</si>
  <si>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</si>
  <si>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</si>
  <si>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</si>
  <si>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</si>
  <si>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</si>
  <si>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</si>
  <si>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</si>
  <si>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</si>
  <si>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</si>
  <si>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</si>
  <si>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</si>
  <si>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</si>
  <si>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</si>
  <si>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</si>
  <si>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</si>
  <si>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</si>
  <si>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</si>
  <si>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</si>
  <si>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</si>
  <si>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</si>
  <si>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</si>
  <si>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</si>
  <si>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</si>
  <si>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</si>
  <si>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</si>
  <si>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</si>
  <si>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</si>
  <si>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</si>
  <si>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</si>
  <si>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</si>
  <si>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</si>
  <si>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</si>
  <si>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</si>
  <si>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</si>
  <si>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</si>
  <si>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</si>
  <si>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</si>
  <si>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</si>
  <si>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</si>
  <si>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</si>
  <si>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</si>
  <si>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</si>
  <si>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</si>
  <si>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</si>
  <si>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</si>
  <si>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</si>
  <si>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</si>
  <si>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</si>
  <si>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</si>
  <si>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</si>
  <si>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</si>
  <si>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</si>
  <si>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</si>
  <si>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</si>
  <si>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</si>
  <si>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</si>
  <si>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</si>
  <si>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</si>
  <si>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</si>
  <si>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</si>
  <si>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</si>
  <si>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</si>
  <si>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</si>
  <si>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</si>
  <si>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</si>
  <si>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</si>
  <si>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</si>
  <si>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</si>
  <si>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</si>
  <si>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</si>
  <si>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</si>
  <si>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</si>
  <si>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</si>
  <si>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</si>
  <si>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</si>
  <si>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</si>
  <si>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</si>
  <si>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</si>
  <si>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</si>
  <si>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</si>
  <si>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</si>
  <si>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</si>
  <si>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</si>
  <si>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</si>
  <si>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</si>
  <si>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</si>
  <si>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</si>
  <si>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</si>
  <si>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</si>
  <si>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</si>
  <si>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</si>
  <si>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</si>
  <si>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</si>
  <si>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</si>
  <si>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</si>
  <si>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</si>
  <si>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</si>
  <si>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</si>
  <si>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</si>
  <si>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</si>
  <si>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</si>
  <si>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</si>
  <si>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</si>
  <si>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</si>
  <si>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</si>
  <si>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</si>
  <si>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</si>
  <si>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</si>
  <si>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</si>
  <si>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</si>
  <si>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</si>
  <si>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</si>
  <si>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</si>
  <si>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</si>
  <si>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</si>
  <si>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</si>
  <si>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</si>
  <si>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</si>
  <si>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</si>
  <si>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</si>
  <si>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</si>
  <si>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</si>
  <si>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</si>
  <si>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</si>
  <si>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</si>
  <si>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</si>
  <si>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</si>
  <si>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</si>
  <si>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</si>
  <si>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</si>
  <si>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</si>
  <si>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</si>
  <si>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</si>
  <si>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</si>
  <si>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</si>
  <si>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</si>
  <si>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</si>
  <si>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</si>
  <si>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</si>
  <si>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</si>
  <si>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</si>
  <si>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</si>
  <si>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</si>
  <si>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</si>
  <si>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</si>
  <si>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</si>
  <si>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</si>
  <si>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</si>
  <si>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</si>
  <si>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</si>
  <si>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</si>
  <si>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</si>
  <si>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</si>
  <si>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</si>
  <si>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</si>
  <si>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</si>
  <si>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</si>
  <si>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</si>
  <si>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</si>
  <si>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</si>
  <si>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</si>
  <si>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</si>
  <si>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</si>
  <si>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</si>
  <si>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</si>
  <si>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</si>
  <si>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</si>
  <si>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</si>
  <si>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</si>
  <si>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</si>
  <si>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</si>
  <si>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</si>
  <si>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</si>
  <si>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</si>
  <si>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</si>
  <si>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</si>
  <si>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</si>
  <si>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</si>
  <si>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</si>
  <si>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</si>
  <si>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</si>
  <si>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</si>
  <si>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</si>
  <si>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</si>
  <si>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</si>
  <si>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</si>
  <si>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</si>
  <si>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</si>
  <si>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</si>
  <si>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</si>
  <si>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</si>
  <si>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</si>
  <si>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</si>
  <si>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</si>
  <si>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</si>
  <si>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</si>
  <si>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</si>
  <si>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</si>
  <si>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</si>
  <si>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</si>
  <si>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</si>
  <si>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</si>
  <si>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</si>
  <si>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</si>
  <si>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</si>
  <si>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</si>
  <si>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</si>
  <si>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</si>
  <si>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</si>
  <si>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</si>
  <si>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</si>
  <si>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</si>
  <si>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</si>
  <si>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</si>
  <si>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</si>
  <si>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</si>
  <si>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</si>
  <si>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</si>
  <si>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</si>
  <si>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</si>
  <si>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</si>
  <si>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</si>
  <si>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</si>
  <si>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</si>
  <si>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</si>
  <si>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</si>
  <si>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</si>
  <si>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</si>
  <si>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</si>
  <si>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</si>
  <si>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</si>
  <si>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</si>
  <si>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</si>
  <si>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</si>
  <si>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</si>
  <si>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</si>
  <si>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</si>
  <si>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</si>
  <si>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</si>
  <si>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</si>
  <si>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</si>
  <si>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</si>
  <si>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</si>
  <si>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</si>
  <si>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</si>
  <si>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</si>
  <si>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</si>
  <si>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</si>
  <si>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</si>
  <si>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</si>
  <si>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</si>
  <si>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</si>
  <si>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</si>
  <si>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</si>
  <si>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</si>
  <si>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</si>
  <si>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</si>
  <si>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</si>
  <si>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</si>
  <si>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</si>
  <si>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</si>
  <si>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</si>
  <si>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</si>
  <si>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</si>
  <si>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</si>
  <si>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</si>
  <si>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</si>
  <si>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</si>
  <si>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</si>
  <si>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</si>
  <si>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</si>
  <si>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</si>
  <si>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</si>
  <si>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</si>
  <si>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</si>
  <si>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</si>
  <si>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</si>
  <si>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</si>
  <si>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</si>
  <si>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</si>
  <si>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</si>
  <si>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</si>
  <si>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</si>
  <si>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</si>
  <si>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</si>
  <si>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</si>
  <si>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</si>
  <si>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</si>
  <si>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</si>
  <si>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</si>
  <si>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</si>
  <si>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</si>
  <si>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</si>
  <si>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</si>
  <si>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</si>
  <si>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</si>
  <si>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</si>
  <si>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</si>
  <si>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</si>
  <si>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</si>
  <si>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</si>
  <si>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</si>
  <si>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</si>
  <si>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</si>
  <si>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</si>
  <si>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</si>
  <si>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</si>
  <si>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</si>
  <si>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</si>
  <si>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</si>
  <si>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</si>
  <si>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</si>
  <si>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</si>
  <si>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</si>
  <si>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</si>
  <si>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</si>
  <si>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</si>
  <si>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</si>
  <si>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</si>
  <si>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</si>
  <si>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</si>
  <si>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</si>
  <si>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</si>
  <si>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</si>
  <si>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</si>
  <si>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</si>
  <si>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</si>
  <si>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</si>
  <si>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</si>
  <si>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</si>
  <si>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</si>
  <si>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</si>
  <si>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</si>
  <si>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</si>
  <si>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</si>
  <si>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</si>
  <si>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</si>
  <si>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</si>
  <si>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</si>
  <si>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</si>
  <si>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</si>
  <si>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</si>
  <si>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</si>
  <si>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</si>
  <si>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</si>
  <si>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</si>
  <si>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</si>
  <si>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</si>
  <si>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</si>
  <si>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</si>
  <si>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</si>
  <si>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</si>
  <si>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</si>
  <si>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</si>
  <si>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</si>
  <si>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</si>
  <si>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</si>
  <si>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</si>
  <si>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</si>
  <si>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</si>
  <si>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</si>
  <si>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</si>
  <si>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</si>
  <si>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</si>
  <si>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</si>
  <si>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</si>
  <si>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</si>
  <si>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</si>
  <si>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</si>
  <si>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</si>
  <si>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</si>
  <si>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</si>
  <si>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</si>
  <si>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</si>
  <si>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</si>
  <si>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</si>
  <si>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</si>
  <si>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</si>
  <si>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</si>
  <si>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</si>
  <si>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</si>
  <si>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</si>
  <si>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</si>
  <si>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</si>
  <si>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</si>
  <si>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</si>
  <si>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</si>
  <si>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</si>
  <si>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</si>
  <si>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</si>
  <si>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</si>
  <si>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</si>
  <si>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</si>
  <si>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</si>
  <si>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</si>
  <si>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</si>
  <si>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</si>
  <si>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</si>
  <si>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</si>
  <si>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</si>
  <si>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</si>
  <si>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</si>
  <si>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</si>
  <si>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</si>
  <si>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</si>
  <si>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</si>
  <si>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</si>
  <si>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</si>
  <si>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</si>
  <si>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</si>
  <si>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</si>
  <si>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</si>
  <si>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</si>
  <si>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</si>
  <si>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</si>
  <si>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</si>
  <si>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</si>
  <si>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</si>
  <si>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</si>
  <si>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</si>
  <si>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</si>
  <si>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</si>
  <si>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</si>
  <si>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</si>
  <si>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</si>
  <si>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</si>
  <si>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</si>
  <si>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</si>
  <si>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</si>
  <si>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</si>
  <si>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</si>
  <si>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</si>
  <si>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</si>
  <si>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</si>
  <si>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</si>
  <si>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</si>
  <si>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</si>
  <si>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</si>
  <si>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</si>
  <si>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</si>
  <si>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</si>
  <si>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</si>
  <si>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</si>
  <si>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</si>
  <si>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</si>
  <si>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</si>
  <si>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</si>
  <si>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</si>
  <si>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</si>
  <si>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</si>
  <si>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</si>
  <si>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</si>
  <si>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</si>
  <si>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</si>
  <si>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</si>
  <si>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</si>
  <si>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</si>
  <si>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</si>
  <si>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</si>
  <si>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</si>
  <si>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</si>
  <si>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</si>
  <si>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</si>
  <si>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</si>
  <si>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</si>
  <si>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</si>
  <si>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</si>
  <si>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</si>
  <si>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</si>
  <si>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</si>
  <si>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</si>
  <si>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</si>
  <si>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</si>
  <si>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</si>
  <si>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</si>
  <si>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</si>
  <si>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</si>
  <si>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</si>
  <si>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</si>
  <si>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</si>
  <si>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</si>
  <si>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</si>
  <si>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</si>
  <si>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</si>
  <si>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</si>
  <si>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</si>
  <si>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</si>
  <si>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</si>
  <si>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</si>
  <si>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</si>
  <si>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</si>
  <si>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</si>
  <si>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</si>
  <si>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</si>
  <si>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</si>
  <si>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</si>
  <si>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</si>
  <si>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</si>
  <si>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</si>
  <si>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</si>
  <si>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</si>
  <si>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</si>
  <si>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</si>
  <si>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</si>
  <si>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</si>
  <si>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</si>
  <si>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</si>
  <si>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</si>
  <si>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</si>
  <si>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</si>
  <si>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</si>
  <si>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</si>
  <si>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</si>
  <si>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</si>
  <si>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</si>
  <si>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</si>
  <si>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</si>
  <si>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</si>
  <si>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</si>
  <si>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</si>
  <si>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</si>
  <si>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</si>
  <si>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</si>
  <si>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</si>
  <si>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</si>
  <si>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</si>
  <si>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</si>
  <si>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</si>
  <si>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</si>
  <si>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</si>
  <si>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</si>
  <si>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</si>
  <si>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</si>
  <si>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</si>
  <si>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</si>
  <si>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</si>
  <si>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</si>
  <si>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</si>
  <si>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</si>
  <si>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</si>
  <si>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</si>
  <si>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</si>
  <si>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</si>
  <si>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</si>
  <si>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</si>
  <si>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</si>
  <si>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</si>
  <si>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</si>
  <si>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</si>
  <si>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</si>
  <si>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</si>
  <si>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</si>
  <si>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</si>
  <si>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</si>
  <si>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</si>
  <si>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</si>
  <si>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</si>
  <si>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</si>
  <si>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</si>
  <si>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</si>
  <si>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</si>
  <si>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</si>
  <si>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</si>
  <si>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</si>
  <si>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</si>
  <si>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</si>
  <si>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</si>
  <si>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</si>
  <si>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</si>
  <si>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</si>
  <si>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</si>
  <si>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</si>
  <si>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</si>
  <si>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</si>
  <si>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</si>
  <si>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</si>
  <si>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</si>
  <si>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</si>
  <si>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</si>
  <si>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</si>
  <si>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</si>
  <si>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</si>
  <si>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</si>
  <si>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</si>
  <si>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</si>
  <si>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</si>
  <si>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</si>
  <si>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</si>
  <si>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</si>
  <si>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</si>
  <si>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</si>
  <si>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</si>
  <si>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</si>
  <si>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</si>
  <si>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</si>
  <si>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</si>
  <si>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</si>
  <si>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</si>
  <si>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</si>
  <si>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</si>
  <si>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</si>
  <si>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</si>
  <si>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</si>
  <si>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</si>
  <si>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</si>
  <si>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</si>
  <si>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</si>
  <si>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</si>
  <si>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</si>
  <si>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</si>
  <si>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</si>
  <si>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</si>
  <si>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</si>
  <si>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</si>
  <si>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</si>
  <si>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</si>
  <si>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</si>
  <si>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</si>
  <si>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</si>
  <si>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</si>
  <si>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</si>
  <si>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</si>
  <si>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</si>
  <si>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</si>
  <si>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</si>
  <si>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</si>
  <si>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</si>
  <si>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</si>
  <si>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</si>
  <si>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</si>
  <si>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</si>
  <si>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</si>
  <si>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</si>
  <si>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</si>
  <si>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</si>
  <si>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</si>
  <si>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</si>
  <si>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</si>
  <si>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</si>
  <si>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</si>
  <si>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</si>
  <si>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</si>
  <si>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</si>
  <si>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</si>
  <si>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</si>
  <si>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</si>
  <si>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</si>
  <si>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</si>
  <si>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</si>
  <si>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</si>
  <si>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</si>
  <si>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</si>
  <si>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</si>
  <si>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</si>
  <si>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</si>
  <si>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</si>
  <si>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</si>
  <si>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</si>
  <si>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</si>
  <si>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</si>
  <si>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</si>
  <si>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</si>
  <si>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</si>
  <si>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</si>
  <si>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</si>
  <si>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</si>
  <si>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</si>
  <si>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</si>
  <si>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</si>
  <si>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</si>
  <si>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</si>
  <si>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</si>
  <si>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</si>
  <si>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</si>
  <si>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</si>
  <si>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</si>
  <si>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</si>
  <si>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</si>
  <si>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</si>
  <si>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</si>
  <si>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</si>
  <si>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</si>
  <si>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</si>
  <si>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</si>
  <si>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</si>
  <si>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</si>
  <si>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</si>
  <si>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</si>
  <si>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</si>
  <si>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</si>
  <si>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</si>
  <si>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</si>
  <si>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</si>
  <si>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</si>
  <si>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</si>
  <si>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</si>
  <si>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</si>
  <si>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</si>
  <si>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</si>
  <si>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</si>
  <si>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</si>
  <si>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</si>
  <si>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</si>
  <si>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</si>
  <si>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</si>
  <si>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</si>
  <si>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</si>
  <si>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</si>
  <si>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</si>
  <si>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</si>
  <si>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</si>
  <si>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</si>
  <si>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</si>
  <si>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</si>
  <si>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</si>
  <si>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</si>
  <si>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</si>
  <si>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</si>
  <si>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</si>
  <si>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</si>
  <si>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</si>
  <si>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</si>
  <si>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</si>
  <si>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</si>
  <si>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</si>
  <si>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</si>
  <si>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</si>
  <si>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</si>
  <si>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</si>
  <si>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</si>
  <si>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</si>
  <si>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</si>
  <si>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</si>
  <si>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</si>
  <si>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</si>
  <si>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</si>
  <si>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</si>
  <si>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</si>
  <si>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</si>
  <si>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</si>
  <si>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</si>
  <si>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</si>
  <si>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</si>
  <si>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</si>
  <si>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</si>
  <si>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</si>
  <si>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</si>
  <si>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</si>
  <si>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</si>
  <si>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</si>
  <si>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</si>
  <si>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</si>
  <si>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</si>
  <si>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</si>
  <si>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</si>
  <si>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</si>
  <si>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</si>
  <si>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</si>
  <si>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</si>
  <si>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</si>
  <si>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</si>
  <si>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</si>
  <si>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</si>
  <si>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</si>
  <si>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</si>
  <si>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</si>
  <si>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</si>
  <si>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</si>
  <si>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</si>
  <si>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</si>
  <si>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</si>
  <si>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</si>
  <si>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</si>
  <si>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</si>
  <si>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</si>
  <si>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</si>
  <si>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</si>
  <si>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</si>
  <si>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</si>
  <si>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</si>
  <si>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</si>
  <si>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</si>
  <si>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</si>
  <si>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</si>
  <si>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</si>
  <si>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</si>
  <si>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</si>
  <si>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</si>
  <si>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</si>
  <si>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</si>
  <si>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</si>
  <si>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</si>
  <si>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</si>
  <si>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</si>
  <si>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</si>
  <si>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</si>
  <si>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</si>
  <si>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</si>
  <si>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</si>
  <si>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</si>
  <si>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</si>
  <si>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</si>
  <si>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</si>
  <si>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</si>
  <si>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</si>
  <si>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</si>
  <si>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</si>
  <si>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</si>
  <si>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</si>
  <si>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</si>
  <si>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</si>
  <si>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</si>
  <si>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</si>
  <si>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</si>
  <si>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</si>
  <si>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</si>
  <si>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</si>
  <si>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</si>
  <si>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</si>
  <si>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</si>
  <si>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</si>
  <si>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</si>
  <si>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</si>
  <si>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</si>
  <si>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</si>
  <si>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</si>
  <si>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</si>
  <si>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</si>
  <si>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</si>
  <si>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</si>
  <si>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</si>
  <si>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</si>
  <si>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</si>
  <si>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</si>
  <si>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</si>
  <si>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</si>
  <si>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</si>
  <si>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</si>
  <si>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</si>
  <si>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</si>
  <si>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</si>
  <si>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</si>
  <si>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</si>
  <si>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</si>
  <si>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</si>
  <si>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</si>
  <si>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</si>
  <si>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</si>
  <si>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</si>
  <si>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</si>
  <si>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</si>
  <si>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</si>
  <si>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</si>
  <si>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</si>
  <si>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</si>
  <si>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</si>
  <si>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</si>
  <si>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</si>
  <si>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</si>
  <si>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</si>
  <si>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</si>
  <si>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</si>
  <si>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</si>
  <si>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</si>
  <si>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</si>
  <si>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</si>
  <si>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</si>
  <si>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</si>
  <si>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</si>
  <si>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</si>
  <si>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</si>
  <si>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</si>
  <si>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</si>
  <si>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</si>
  <si>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</si>
  <si>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</si>
  <si>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</si>
  <si>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</si>
  <si>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</si>
  <si>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</si>
  <si>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</si>
  <si>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</si>
  <si>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</si>
  <si>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</si>
  <si>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</si>
  <si>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</si>
  <si>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</si>
  <si>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</si>
  <si>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</si>
  <si>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</si>
  <si>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</si>
  <si>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</si>
  <si>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</si>
  <si>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</si>
  <si>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</si>
  <si>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</si>
  <si>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</si>
  <si>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</si>
  <si>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</si>
  <si>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</si>
  <si>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</si>
  <si>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</si>
  <si>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</si>
  <si>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</si>
  <si>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</si>
  <si>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</si>
  <si>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</si>
  <si>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</si>
  <si>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</si>
  <si>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</si>
  <si>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</si>
  <si>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</si>
  <si>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</si>
  <si>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</si>
  <si>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</si>
  <si>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</si>
  <si>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</si>
  <si>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</si>
  <si>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</si>
  <si>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</si>
  <si>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</si>
  <si>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</si>
  <si>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</si>
  <si>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</si>
  <si>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</si>
  <si>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</si>
  <si>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</si>
  <si>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</si>
  <si>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</si>
  <si>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</si>
  <si>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</si>
  <si>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</si>
  <si>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</si>
  <si>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</si>
  <si>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</si>
  <si>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</si>
  <si>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</si>
  <si>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</si>
  <si>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</si>
  <si>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</si>
  <si>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</si>
  <si>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</si>
  <si>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</si>
  <si>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</si>
  <si>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</si>
  <si>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</si>
  <si>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</si>
  <si>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</si>
  <si>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</si>
  <si>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</si>
  <si>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</si>
  <si>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</si>
  <si>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</si>
  <si>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</si>
  <si>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</si>
  <si>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</si>
  <si>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</si>
  <si>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</si>
  <si>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</si>
  <si>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</si>
  <si>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</si>
  <si>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</si>
  <si>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</si>
  <si>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</si>
  <si>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</si>
  <si>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</si>
  <si>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</si>
  <si>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</si>
  <si>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</si>
  <si>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</si>
  <si>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</si>
  <si>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</si>
  <si>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</si>
  <si>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</si>
  <si>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</si>
  <si>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</si>
  <si>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</si>
  <si>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</si>
  <si>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</si>
  <si>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</si>
  <si>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</si>
  <si>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</si>
  <si>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</si>
  <si>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</si>
  <si>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</si>
  <si>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</si>
  <si>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</si>
  <si>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</si>
  <si>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</si>
  <si>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</si>
  <si>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</si>
  <si>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</si>
  <si>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</si>
  <si>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</si>
  <si>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</si>
  <si>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</si>
  <si>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</si>
  <si>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</si>
  <si>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</si>
  <si>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</si>
  <si>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</si>
  <si>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</si>
  <si>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</si>
  <si>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</si>
  <si>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</si>
  <si>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</si>
  <si>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</si>
  <si>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</si>
  <si>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</si>
  <si>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</si>
  <si>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</si>
  <si>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</si>
  <si>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</si>
  <si>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</si>
  <si>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</si>
  <si>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</si>
  <si>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</si>
  <si>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</si>
  <si>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</si>
  <si>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</si>
  <si>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</si>
  <si>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</si>
  <si>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</si>
  <si>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</si>
  <si>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</si>
  <si>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</si>
  <si>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</si>
  <si>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</si>
  <si>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</si>
  <si>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</si>
  <si>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</si>
  <si>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</si>
  <si>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</si>
  <si>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</si>
  <si>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</si>
  <si>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</si>
  <si>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</si>
  <si>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</si>
  <si>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</si>
  <si>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</si>
  <si>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</si>
  <si>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</si>
  <si>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</si>
  <si>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</si>
  <si>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</si>
  <si>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</si>
  <si>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</si>
  <si>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</si>
  <si>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</si>
  <si>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</si>
  <si>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</si>
  <si>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</si>
  <si>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</si>
  <si>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</si>
  <si>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</si>
  <si>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</si>
  <si>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</si>
  <si>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</si>
  <si>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</si>
  <si>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</si>
  <si>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</si>
  <si>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</si>
  <si>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</si>
  <si>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</si>
  <si>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</si>
  <si>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</si>
  <si>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</si>
  <si>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</si>
  <si>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</si>
  <si>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</si>
  <si>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</si>
  <si>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</si>
  <si>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</si>
  <si>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</si>
  <si>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</si>
  <si>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</si>
  <si>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</si>
  <si>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</si>
  <si>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</si>
  <si>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</si>
  <si>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</si>
  <si>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</si>
  <si>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</si>
  <si>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</si>
  <si>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</si>
  <si>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</si>
  <si>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</si>
  <si>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</si>
  <si>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</si>
  <si>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</si>
  <si>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</si>
  <si>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</si>
  <si>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</si>
  <si>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</si>
  <si>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</si>
  <si>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</si>
  <si>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</si>
  <si>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</si>
  <si>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</si>
  <si>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</si>
  <si>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</si>
  <si>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</si>
  <si>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</si>
  <si>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</si>
  <si>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</si>
  <si>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</si>
  <si>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</si>
  <si>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</si>
  <si>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</si>
  <si>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</si>
  <si>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</si>
  <si>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</si>
  <si>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</si>
  <si>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</si>
  <si>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</si>
  <si>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</si>
  <si>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</si>
  <si>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</si>
  <si>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</si>
  <si>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</si>
  <si>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</si>
  <si>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</si>
  <si>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</si>
  <si>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</si>
  <si>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</si>
  <si>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</si>
  <si>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</si>
  <si>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</si>
  <si>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</si>
  <si>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</si>
  <si>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</si>
  <si>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</si>
  <si>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</si>
  <si>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</si>
  <si>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</si>
  <si>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</si>
  <si>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</si>
  <si>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</si>
  <si>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</si>
  <si>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</si>
  <si>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</si>
  <si>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</si>
  <si>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</si>
  <si>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</si>
  <si>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</si>
  <si>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</si>
  <si>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</si>
  <si>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</si>
  <si>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</si>
  <si>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</si>
  <si>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</si>
  <si>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</si>
  <si>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</si>
  <si>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</si>
  <si>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</si>
  <si>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</si>
  <si>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</si>
  <si>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</si>
  <si>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</si>
  <si>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</si>
  <si>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</si>
  <si>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</si>
  <si>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</si>
  <si>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</si>
  <si>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</si>
  <si>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</si>
  <si>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</si>
  <si>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</si>
  <si>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</si>
  <si>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</si>
  <si>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</si>
  <si>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</si>
  <si>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</si>
  <si>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</si>
  <si>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</si>
  <si>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</si>
  <si>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</si>
  <si>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</si>
  <si>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</si>
  <si>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</si>
  <si>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</si>
  <si>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</si>
  <si>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</si>
  <si>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</si>
  <si>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</si>
  <si>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</si>
  <si>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</si>
  <si>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</si>
  <si>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</si>
  <si>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</si>
  <si>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</si>
  <si>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</si>
  <si>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</si>
  <si>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</si>
  <si>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</si>
  <si>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</si>
  <si>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</si>
  <si>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</si>
  <si>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</si>
  <si>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</si>
  <si>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</si>
  <si>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</si>
  <si>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</si>
  <si>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</si>
  <si>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</si>
  <si>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</si>
  <si>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</si>
  <si>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</si>
  <si>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</si>
  <si>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</si>
  <si>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</si>
  <si>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</si>
  <si>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</si>
  <si>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</si>
  <si>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</si>
  <si>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</si>
  <si>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</si>
  <si>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</si>
  <si>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</si>
  <si>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</si>
  <si>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</si>
  <si>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</si>
  <si>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</si>
  <si>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</si>
  <si>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</si>
  <si>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</si>
  <si>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</si>
  <si>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</si>
  <si>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</si>
  <si>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</si>
  <si>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</si>
  <si>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</si>
  <si>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</si>
  <si>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</si>
  <si>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</si>
  <si>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</si>
  <si>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</si>
  <si>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</si>
  <si>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</si>
  <si>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</si>
  <si>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</si>
  <si>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</si>
  <si>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</si>
  <si>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</si>
  <si>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</si>
  <si>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</si>
  <si>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</si>
  <si>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</si>
  <si>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</si>
  <si>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</si>
  <si>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</si>
  <si>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</si>
  <si>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</si>
  <si>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</si>
  <si>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</si>
  <si>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</si>
  <si>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</si>
  <si>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</si>
  <si>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</si>
  <si>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</si>
  <si>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</si>
  <si>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</si>
  <si>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</si>
  <si>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</si>
  <si>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</si>
  <si>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</si>
  <si>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</si>
  <si>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</si>
  <si>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</si>
  <si>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</si>
  <si>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</si>
  <si>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</si>
  <si>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</si>
  <si>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</si>
  <si>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</si>
  <si>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</si>
  <si>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</si>
  <si>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</si>
  <si>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</si>
  <si>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</si>
  <si>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</si>
  <si>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</si>
  <si>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</si>
  <si>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</si>
  <si>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</si>
  <si>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</si>
  <si>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</si>
  <si>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</si>
  <si>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</si>
  <si>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</si>
  <si>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</si>
  <si>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</si>
  <si>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</si>
  <si>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</si>
  <si>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</si>
  <si>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</si>
  <si>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</si>
  <si>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</si>
  <si>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</si>
  <si>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</si>
  <si>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</si>
  <si>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</si>
  <si>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</si>
  <si>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</si>
  <si>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</si>
  <si>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</si>
  <si>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</si>
  <si>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</si>
  <si>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</si>
  <si>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</si>
  <si>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</si>
  <si>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</si>
  <si>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</si>
  <si>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</si>
  <si>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</si>
  <si>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</si>
  <si>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</si>
  <si>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</si>
  <si>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</si>
  <si>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</si>
  <si>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</si>
  <si>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</si>
  <si>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</si>
  <si>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</si>
  <si>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</si>
  <si>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</si>
  <si>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</si>
  <si>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</si>
  <si>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</si>
  <si>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</si>
  <si>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</si>
  <si>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</si>
  <si>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</si>
  <si>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</si>
  <si>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</si>
  <si>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</si>
  <si>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</si>
  <si>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</si>
  <si>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</si>
  <si>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</si>
  <si>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</si>
  <si>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</si>
  <si>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</si>
  <si>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</si>
  <si>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</si>
  <si>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</si>
  <si>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</si>
  <si>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</si>
  <si>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</si>
  <si>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</si>
  <si>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</si>
  <si>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</si>
  <si>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</si>
  <si>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</si>
  <si>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</si>
  <si>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</si>
  <si>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</si>
  <si>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</si>
  <si>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</si>
  <si>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</si>
  <si>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</si>
  <si>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</si>
  <si>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</si>
  <si>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</si>
  <si>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</si>
  <si>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</si>
  <si>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</si>
  <si>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</si>
  <si>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</si>
  <si>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</si>
  <si>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</si>
  <si>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</si>
  <si>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</si>
  <si>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</si>
  <si>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</si>
  <si>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</si>
  <si>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</si>
  <si>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</si>
  <si>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</si>
  <si>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</si>
  <si>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</si>
  <si>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</si>
  <si>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</si>
  <si>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</si>
  <si>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</si>
  <si>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</si>
  <si>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</si>
  <si>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</si>
  <si>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</si>
  <si>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</si>
  <si>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</si>
  <si>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</si>
  <si>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</si>
  <si>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</si>
  <si>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</si>
  <si>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</si>
  <si>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</si>
  <si>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</si>
  <si>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</si>
  <si>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</si>
  <si>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</si>
  <si>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</si>
  <si>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</si>
  <si>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</si>
  <si>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</si>
  <si>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</si>
  <si>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</si>
  <si>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</si>
  <si>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</si>
  <si>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</si>
  <si>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</si>
  <si>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</si>
  <si>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</si>
  <si>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</si>
  <si>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</si>
  <si>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</si>
  <si>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</si>
  <si>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</si>
  <si>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</si>
  <si>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</si>
  <si>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</si>
  <si>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</si>
  <si>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</si>
  <si>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</si>
  <si>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</si>
  <si>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</si>
  <si>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</si>
  <si>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</si>
  <si>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</si>
  <si>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</si>
  <si>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</si>
  <si>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</si>
  <si>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</si>
  <si>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</si>
  <si>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</si>
  <si>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</si>
  <si>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</si>
  <si>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</si>
  <si>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</si>
  <si>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</si>
  <si>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</si>
  <si>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</si>
  <si>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</si>
  <si>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</si>
  <si>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</si>
  <si>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</si>
  <si>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</si>
  <si>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</si>
  <si>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</si>
  <si>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</si>
  <si>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</si>
  <si>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</si>
  <si>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</si>
  <si>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</si>
  <si>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</si>
  <si>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</si>
  <si>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</si>
  <si>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</si>
  <si>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</si>
  <si>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</si>
  <si>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</si>
  <si>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</si>
  <si>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</si>
  <si>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</si>
  <si>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</si>
  <si>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</si>
  <si>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</si>
  <si>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</si>
  <si>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</si>
  <si>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</si>
  <si>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</si>
  <si>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</si>
  <si>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</si>
  <si>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</si>
  <si>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</si>
  <si>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</si>
  <si>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</si>
  <si>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</si>
  <si>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</si>
  <si>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</si>
  <si>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</si>
  <si>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</si>
  <si>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</si>
  <si>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</si>
  <si>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</si>
  <si>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</si>
  <si>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</si>
  <si>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</si>
  <si>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</si>
  <si>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</si>
  <si>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</si>
  <si>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</si>
  <si>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</si>
  <si>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</si>
  <si>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</si>
  <si>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</si>
  <si>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</si>
  <si>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</si>
  <si>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</si>
  <si>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</si>
  <si>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</si>
  <si>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</si>
  <si>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</si>
  <si>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</si>
  <si>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</si>
  <si>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</si>
  <si>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</si>
  <si>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</si>
  <si>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</si>
  <si>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</si>
  <si>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</si>
  <si>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</si>
  <si>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</si>
  <si>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</si>
  <si>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</si>
  <si>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</si>
  <si>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</si>
  <si>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</si>
  <si>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</si>
  <si>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</si>
  <si>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</si>
  <si>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</si>
  <si>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</si>
  <si>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</si>
  <si>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</si>
  <si>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</si>
  <si>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</si>
  <si>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</si>
  <si>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</si>
  <si>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</si>
  <si>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</si>
  <si>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</si>
  <si>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</si>
  <si>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</si>
  <si>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</si>
  <si>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</si>
  <si>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</si>
  <si>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</si>
  <si>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</si>
  <si>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</si>
  <si>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</si>
  <si>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</si>
  <si>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</si>
  <si>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</si>
  <si>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</si>
  <si>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</si>
  <si>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</si>
  <si>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</si>
  <si>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</si>
  <si>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</si>
  <si>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</si>
  <si>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</si>
  <si>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</si>
  <si>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</si>
  <si>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</si>
  <si>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</si>
  <si>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</si>
  <si>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</si>
  <si>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</si>
  <si>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</si>
  <si>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</si>
  <si>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</si>
  <si>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</si>
  <si>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</si>
  <si>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</si>
  <si>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</si>
  <si>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</si>
  <si>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</si>
  <si>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</si>
  <si>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</si>
  <si>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</si>
  <si>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</si>
  <si>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</si>
  <si>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</si>
  <si>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</si>
  <si>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</si>
  <si>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</si>
  <si>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</si>
  <si>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</si>
  <si>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</si>
  <si>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</si>
  <si>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</si>
  <si>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</si>
  <si>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</si>
  <si>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</si>
  <si>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</si>
  <si>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</si>
  <si>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</si>
  <si>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</si>
  <si>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</si>
  <si>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</si>
  <si>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</si>
  <si>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</si>
  <si>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</si>
  <si>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</si>
  <si>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</si>
  <si>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</si>
  <si>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</si>
  <si>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</si>
  <si>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</si>
  <si>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</si>
  <si>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</si>
  <si>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</si>
  <si>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</si>
  <si>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</si>
  <si>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</si>
  <si>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</si>
  <si>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</si>
  <si>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</si>
  <si>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</si>
  <si>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</si>
  <si>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</si>
  <si>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</si>
  <si>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</si>
  <si>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</si>
  <si>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</si>
  <si>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</si>
  <si>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</si>
  <si>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</si>
  <si>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</si>
  <si>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</si>
  <si>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</si>
  <si>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</si>
  <si>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</si>
  <si>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</si>
  <si>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</si>
  <si>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</si>
  <si>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</si>
  <si>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</si>
  <si>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</si>
  <si>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</si>
  <si>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</si>
  <si>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</si>
  <si>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</si>
  <si>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</si>
  <si>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</si>
  <si>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</si>
  <si>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</si>
  <si>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</si>
  <si>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</si>
  <si>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</si>
  <si>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</si>
  <si>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</si>
  <si>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</si>
  <si>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</si>
  <si>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</si>
  <si>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</si>
  <si>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</si>
  <si>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</si>
  <si>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</si>
  <si>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</si>
  <si>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</si>
  <si>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</si>
  <si>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</si>
  <si>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</si>
  <si>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</si>
  <si>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</si>
  <si>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</si>
  <si>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</si>
  <si>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</si>
  <si>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</si>
  <si>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</si>
  <si>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</si>
  <si>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</si>
  <si>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</si>
  <si>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</si>
  <si>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</si>
  <si>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</si>
  <si>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</si>
  <si>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</si>
  <si>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</si>
  <si>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</si>
  <si>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</si>
  <si>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</si>
  <si>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</si>
  <si>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</si>
  <si>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</si>
  <si>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</si>
  <si>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</si>
  <si>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</si>
  <si>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</si>
  <si>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</si>
  <si>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</si>
  <si>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</si>
  <si>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</si>
  <si>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</si>
  <si>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</si>
  <si>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</si>
  <si>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</si>
  <si>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</si>
  <si>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</si>
  <si>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</si>
  <si>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</si>
  <si>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</si>
  <si>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</si>
  <si>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</si>
  <si>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</si>
  <si>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</si>
  <si>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</si>
  <si>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</si>
  <si>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</si>
  <si>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</si>
  <si>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</si>
  <si>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</si>
  <si>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</si>
  <si>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</si>
  <si>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</si>
  <si>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</si>
  <si>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</si>
  <si>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</si>
  <si>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</si>
  <si>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</si>
  <si>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</si>
  <si>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</si>
  <si>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</si>
  <si>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</si>
  <si>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</si>
  <si>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</si>
  <si>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</si>
  <si>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</si>
  <si>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</si>
  <si>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</si>
  <si>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</si>
  <si>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</si>
  <si>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</si>
  <si>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</si>
  <si>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</si>
  <si>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</si>
  <si>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</si>
  <si>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</si>
  <si>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</si>
  <si>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</si>
  <si>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</si>
  <si>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</si>
  <si>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</si>
  <si>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</si>
  <si>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</si>
  <si>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</si>
  <si>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</si>
  <si>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</si>
  <si>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</si>
  <si>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</si>
  <si>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</si>
  <si>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</si>
  <si>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</si>
  <si>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</si>
  <si>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</si>
  <si>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</si>
  <si>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</si>
  <si>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</si>
  <si>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</si>
  <si>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</si>
  <si>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</si>
  <si>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</si>
  <si>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</si>
  <si>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</si>
  <si>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</si>
  <si>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</si>
  <si>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</si>
  <si>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</si>
  <si>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</si>
  <si>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</si>
  <si>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</si>
  <si>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</si>
  <si>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</si>
  <si>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</si>
  <si>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</si>
  <si>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</si>
  <si>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</si>
  <si>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</si>
  <si>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</si>
  <si>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</si>
  <si>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</si>
  <si>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</si>
  <si>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</si>
  <si>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</si>
  <si>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</si>
  <si>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</si>
  <si>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</si>
  <si>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</si>
  <si>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</si>
  <si>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</si>
  <si>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</si>
  <si>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</si>
  <si>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</si>
  <si>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</si>
  <si>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</si>
  <si>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</si>
  <si>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</si>
  <si>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</si>
  <si>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</si>
  <si>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</si>
  <si>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</si>
  <si>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</si>
  <si>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</si>
  <si>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</si>
  <si>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</si>
  <si>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</si>
  <si>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</si>
  <si>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</si>
  <si>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</si>
  <si>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</si>
  <si>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</si>
  <si>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</si>
  <si>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</si>
  <si>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</si>
  <si>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</si>
  <si>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</si>
  <si>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</si>
  <si>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</si>
  <si>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</si>
  <si>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</si>
  <si>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</si>
  <si>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</si>
  <si>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</si>
  <si>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</si>
  <si>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</si>
  <si>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</si>
  <si>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</si>
  <si>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</si>
  <si>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</si>
  <si>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</si>
  <si>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</si>
  <si>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</si>
  <si>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</si>
  <si>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</si>
  <si>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</si>
  <si>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</si>
  <si>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</si>
  <si>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</si>
  <si>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</si>
  <si>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</si>
  <si>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</si>
  <si>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</si>
  <si>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</si>
  <si>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</si>
  <si>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</si>
  <si>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</si>
  <si>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</si>
  <si>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</si>
  <si>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</si>
  <si>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</si>
  <si>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</si>
  <si>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</si>
  <si>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</si>
  <si>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</si>
  <si>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</si>
  <si>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</si>
  <si>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</si>
  <si>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</si>
  <si>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</si>
  <si>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</si>
  <si>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</si>
  <si>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</si>
  <si>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</si>
  <si>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</si>
  <si>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</si>
  <si>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</si>
  <si>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</si>
  <si>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</si>
  <si>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</si>
  <si>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</si>
  <si>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</si>
  <si>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</si>
  <si>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</si>
  <si>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</si>
  <si>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</si>
  <si>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</si>
  <si>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</si>
  <si>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</si>
  <si>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</si>
  <si>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</si>
  <si>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</si>
  <si>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</si>
  <si>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</si>
  <si>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</si>
  <si>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</si>
  <si>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</si>
  <si>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</si>
  <si>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</si>
  <si>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</si>
  <si>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</si>
  <si>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</si>
  <si>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</si>
  <si>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</si>
  <si>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</si>
  <si>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</si>
  <si>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</si>
  <si>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</si>
  <si>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</si>
  <si>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</si>
  <si>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</si>
  <si>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</si>
  <si>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</si>
  <si>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</si>
  <si>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</si>
  <si>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</si>
  <si>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</si>
  <si>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</si>
  <si>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</si>
  <si>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</si>
  <si>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</si>
  <si>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</si>
  <si>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</si>
  <si>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</si>
  <si>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</si>
  <si>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</si>
  <si>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</si>
  <si>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</si>
  <si>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</si>
  <si>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</si>
  <si>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</si>
  <si>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</si>
  <si>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</si>
  <si>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</si>
  <si>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</si>
  <si>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</si>
  <si>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</si>
  <si>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</si>
  <si>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</si>
  <si>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</si>
  <si>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</si>
  <si>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</si>
  <si>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</si>
  <si>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</si>
  <si>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</si>
  <si>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</si>
  <si>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</si>
  <si>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</si>
  <si>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</si>
  <si>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</si>
  <si>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</si>
  <si>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</si>
  <si>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</si>
  <si>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</si>
  <si>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</si>
  <si>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</si>
  <si>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</si>
  <si>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</si>
  <si>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</si>
  <si>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</si>
  <si>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</si>
  <si>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</si>
  <si>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</si>
  <si>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</si>
  <si>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</si>
  <si>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</si>
  <si>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</si>
  <si>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</si>
  <si>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</si>
  <si>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</si>
  <si>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</si>
  <si>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</si>
  <si>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</si>
  <si>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</si>
  <si>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</si>
  <si>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</si>
  <si>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</si>
  <si>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</si>
  <si>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</si>
  <si>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</si>
  <si>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</si>
  <si>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</si>
  <si>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</si>
  <si>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</si>
  <si>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</si>
  <si>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</si>
  <si>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</si>
  <si>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</si>
  <si>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</si>
  <si>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</si>
  <si>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</si>
  <si>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</si>
  <si>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</si>
  <si>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</si>
  <si>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</si>
  <si>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</si>
  <si>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</si>
  <si>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</si>
  <si>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</si>
  <si>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</si>
  <si>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</si>
  <si>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</si>
  <si>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</si>
  <si>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</si>
  <si>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</si>
  <si>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</si>
  <si>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</si>
  <si>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</si>
  <si>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</si>
  <si>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</si>
  <si>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</si>
  <si>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</si>
  <si>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</si>
  <si>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</si>
  <si>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</si>
  <si>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</si>
  <si>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</si>
  <si>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</si>
  <si>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</si>
  <si>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</si>
  <si>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</si>
  <si>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</si>
  <si>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</si>
  <si>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</si>
  <si>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</si>
  <si>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</si>
  <si>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</si>
  <si>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</si>
  <si>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</si>
  <si>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</si>
  <si>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</si>
  <si>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</si>
  <si>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</si>
  <si>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</si>
  <si>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</si>
  <si>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</si>
  <si>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</si>
  <si>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</si>
  <si>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</si>
  <si>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</si>
  <si>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</si>
  <si>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</si>
  <si>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</si>
  <si>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</si>
  <si>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</si>
  <si>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</si>
  <si>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</si>
  <si>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</si>
  <si>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</si>
  <si>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</si>
  <si>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</si>
  <si>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</si>
  <si>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</si>
  <si>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</si>
  <si>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</si>
  <si>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</si>
  <si>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</si>
  <si>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</si>
  <si>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</si>
  <si>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</si>
  <si>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</si>
  <si>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</si>
  <si>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</si>
  <si>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</si>
  <si>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</si>
  <si>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</si>
  <si>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</si>
  <si>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</si>
  <si>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</si>
  <si>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</si>
  <si>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</si>
  <si>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</si>
  <si>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</si>
  <si>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</si>
  <si>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</si>
  <si>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</si>
  <si>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</si>
  <si>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</si>
  <si>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</si>
  <si>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</si>
  <si>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</si>
  <si>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</si>
  <si>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</si>
  <si>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</si>
  <si>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</si>
  <si>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</si>
  <si>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</si>
  <si>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</si>
  <si>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</si>
  <si>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</si>
  <si>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</si>
  <si>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</si>
  <si>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</si>
  <si>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</si>
  <si>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</si>
  <si>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</si>
  <si>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</si>
  <si>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</si>
  <si>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</si>
  <si>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</si>
  <si>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</si>
  <si>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</si>
  <si>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</si>
  <si>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</si>
  <si>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</si>
  <si>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</si>
  <si>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</si>
  <si>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</si>
  <si>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</si>
  <si>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</si>
  <si>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</si>
  <si>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</si>
  <si>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</si>
  <si>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</si>
  <si>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</si>
  <si>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</si>
  <si>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</si>
  <si>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</si>
  <si>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</si>
  <si>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</si>
  <si>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</si>
  <si>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</si>
  <si>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</si>
  <si>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</si>
  <si>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</si>
  <si>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</si>
  <si>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</si>
  <si>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</si>
  <si>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</si>
  <si>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</si>
  <si>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</si>
  <si>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</si>
  <si>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</si>
  <si>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</si>
  <si>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</si>
  <si>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</si>
  <si>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</si>
  <si>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</si>
  <si>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</si>
  <si>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</si>
  <si>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</si>
  <si>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</si>
  <si>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</si>
  <si>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</si>
  <si>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</si>
  <si>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</si>
  <si>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</si>
  <si>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</si>
  <si>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</si>
  <si>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</si>
  <si>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</si>
  <si>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</si>
  <si>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</si>
  <si>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</si>
  <si>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</si>
  <si>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</si>
  <si>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</si>
  <si>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</si>
  <si>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</si>
  <si>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</si>
  <si>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</si>
  <si>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</si>
  <si>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</si>
  <si>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</si>
  <si>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</si>
  <si>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</si>
  <si>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</si>
  <si>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</si>
  <si>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</si>
  <si>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</si>
  <si>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</si>
  <si>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</si>
  <si>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</si>
  <si>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</si>
  <si>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</si>
  <si>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</si>
  <si>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</si>
  <si>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</si>
  <si>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</si>
  <si>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</si>
  <si>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</si>
  <si>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</si>
  <si>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</si>
  <si>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</si>
  <si>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</si>
  <si>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</si>
  <si>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</si>
  <si>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</si>
  <si>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</si>
  <si>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</si>
  <si>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</si>
  <si>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</si>
  <si>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</si>
  <si>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</si>
  <si>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</si>
  <si>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</si>
  <si>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</si>
  <si>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</si>
  <si>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</si>
  <si>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</si>
  <si>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</si>
  <si>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</si>
  <si>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</si>
  <si>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</si>
  <si>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</si>
  <si>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</si>
  <si>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</si>
  <si>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</si>
  <si>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</si>
  <si>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</si>
  <si>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</si>
  <si>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</si>
  <si>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</si>
  <si>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</si>
  <si>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</si>
  <si>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</si>
  <si>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</si>
  <si>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</si>
  <si>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</si>
  <si>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</si>
  <si>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</si>
  <si>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</si>
  <si>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</si>
  <si>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</si>
  <si>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</si>
  <si>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</si>
  <si>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</si>
  <si>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</si>
  <si>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</si>
  <si>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</si>
  <si>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</si>
  <si>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</si>
  <si>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</si>
  <si>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</si>
  <si>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</si>
  <si>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</si>
  <si>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</si>
  <si>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</si>
  <si>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</si>
  <si>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</si>
  <si>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</si>
  <si>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</si>
  <si>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</si>
  <si>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</si>
  <si>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</si>
  <si>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</si>
  <si>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</si>
  <si>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</si>
  <si>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</si>
  <si>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</si>
  <si>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</si>
  <si>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</si>
  <si>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</si>
  <si>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</si>
  <si>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</si>
  <si>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</si>
  <si>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</si>
  <si>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</si>
  <si>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</si>
  <si>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</si>
  <si>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</si>
  <si>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</si>
  <si>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</si>
  <si>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</si>
  <si>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</si>
  <si>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</si>
  <si>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</si>
  <si>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</si>
  <si>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</si>
  <si>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</si>
  <si>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</si>
  <si>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</si>
  <si>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</si>
  <si>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</si>
  <si>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</si>
  <si>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</si>
  <si>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</si>
  <si>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</si>
  <si>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</si>
  <si>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</si>
  <si>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</si>
  <si>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</si>
  <si>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</si>
  <si>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</si>
  <si>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</si>
  <si>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</si>
  <si>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</si>
  <si>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</si>
  <si>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</si>
  <si>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</si>
  <si>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</si>
  <si>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</si>
  <si>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</si>
  <si>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</si>
  <si>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</si>
  <si>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</si>
  <si>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</si>
  <si>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</si>
  <si>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</si>
  <si>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</si>
  <si>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</si>
  <si>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</si>
  <si>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</si>
  <si>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</si>
  <si>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</si>
  <si>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</si>
  <si>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</si>
  <si>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</si>
  <si>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</si>
  <si>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</si>
  <si>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</si>
  <si>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</si>
  <si>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</si>
  <si>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</si>
  <si>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</si>
  <si>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</si>
  <si>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</si>
  <si>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</si>
  <si>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</si>
  <si>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</si>
  <si>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</si>
  <si>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</si>
  <si>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</si>
  <si>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</si>
  <si>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</si>
  <si>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</si>
  <si>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</si>
  <si>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</si>
  <si>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</si>
  <si>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</si>
  <si>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</si>
  <si>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</si>
  <si>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</si>
  <si>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</si>
  <si>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</si>
  <si>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</si>
  <si>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</si>
  <si>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</si>
  <si>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</si>
  <si>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</si>
  <si>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</si>
  <si>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</si>
  <si>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</si>
  <si>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</si>
  <si>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</si>
  <si>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</si>
  <si>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</si>
  <si>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</si>
  <si>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</si>
  <si>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</si>
  <si>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</si>
  <si>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</si>
  <si>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</si>
  <si>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</si>
  <si>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</si>
  <si>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</si>
  <si>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</si>
  <si>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</si>
  <si>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</si>
  <si>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</si>
  <si>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</si>
  <si>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</si>
  <si>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</si>
  <si>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</si>
  <si>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</si>
  <si>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</si>
  <si>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</si>
  <si>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</si>
  <si>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</si>
  <si>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</si>
  <si>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</si>
  <si>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</si>
  <si>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</si>
  <si>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</si>
  <si>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</si>
  <si>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</si>
  <si>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</si>
  <si>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</si>
  <si>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</si>
  <si>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</si>
  <si>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</si>
  <si>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</si>
  <si>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</si>
  <si>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</si>
  <si>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</si>
  <si>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</si>
  <si>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</si>
  <si>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</si>
  <si>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</si>
  <si>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</si>
  <si>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</si>
  <si>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</si>
  <si>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</si>
  <si>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</si>
  <si>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</si>
  <si>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</si>
  <si>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</si>
  <si>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</si>
  <si>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</si>
  <si>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</si>
  <si>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</si>
  <si>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</si>
  <si>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</si>
  <si>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</si>
  <si>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</si>
  <si>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</si>
  <si>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</si>
  <si>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</si>
  <si>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</si>
  <si>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</si>
  <si>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</si>
  <si>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</si>
  <si>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</si>
  <si>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</si>
  <si>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</si>
  <si>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</si>
  <si>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</si>
  <si>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</si>
  <si>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</si>
  <si>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</si>
  <si>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</si>
  <si>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</si>
  <si>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</si>
  <si>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</si>
  <si>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</si>
  <si>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</si>
  <si>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</si>
  <si>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</si>
  <si>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</si>
  <si>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</si>
  <si>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</si>
  <si>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</si>
  <si>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</si>
  <si>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</si>
  <si>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</si>
  <si>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</si>
  <si>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</si>
  <si>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</si>
  <si>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</si>
  <si>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</si>
  <si>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</si>
  <si>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</si>
  <si>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</si>
  <si>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</si>
  <si>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</si>
  <si>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</si>
  <si>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</si>
  <si>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</si>
  <si>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</si>
  <si>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</si>
  <si>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</si>
  <si>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</si>
  <si>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</si>
  <si>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</si>
  <si>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</si>
  <si>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</si>
  <si>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</si>
  <si>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</si>
  <si>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</si>
  <si>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</si>
  <si>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</si>
  <si>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</si>
  <si>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</si>
  <si>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</si>
  <si>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</si>
  <si>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</si>
  <si>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</si>
  <si>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</si>
  <si>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</si>
  <si>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</si>
  <si>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</si>
  <si>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</si>
  <si>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</si>
  <si>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</si>
  <si>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</si>
  <si>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</si>
  <si>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</si>
  <si>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</si>
  <si>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</si>
  <si>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</si>
  <si>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</si>
  <si>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</si>
  <si>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</si>
  <si>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</si>
  <si>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</si>
  <si>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</si>
  <si>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</si>
  <si>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</si>
  <si>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</si>
  <si>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</si>
  <si>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</si>
  <si>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</si>
  <si>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</si>
  <si>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</si>
  <si>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</si>
  <si>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</si>
  <si>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</si>
  <si>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</si>
  <si>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</si>
  <si>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</si>
  <si>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</si>
  <si>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</si>
  <si>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</si>
  <si>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</si>
  <si>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</si>
  <si>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</si>
  <si>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</si>
  <si>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</si>
  <si>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</si>
  <si>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</si>
  <si>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</si>
  <si>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</si>
  <si>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</si>
  <si>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</si>
  <si>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</si>
  <si>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</si>
  <si>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</si>
  <si>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</si>
  <si>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</si>
  <si>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</si>
  <si>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</si>
  <si>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</si>
  <si>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</si>
  <si>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</si>
  <si>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</si>
  <si>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</si>
  <si>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</si>
  <si>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</si>
  <si>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</si>
  <si>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</si>
  <si>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</si>
  <si>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</si>
  <si>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</si>
  <si>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</si>
  <si>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</si>
  <si>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</si>
  <si>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</si>
  <si>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</si>
  <si>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</si>
  <si>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</si>
  <si>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</si>
  <si>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</si>
  <si>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</si>
  <si>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</si>
  <si>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</si>
  <si>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</si>
  <si>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</si>
  <si>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</si>
  <si>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</si>
  <si>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</si>
  <si>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</si>
  <si>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</si>
  <si>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</si>
  <si>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</si>
  <si>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</si>
  <si>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</si>
  <si>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</si>
  <si>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</si>
  <si>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</si>
  <si>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</si>
  <si>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</si>
  <si>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</si>
  <si>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</si>
  <si>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</si>
  <si>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</si>
  <si>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</si>
  <si>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</si>
  <si>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</si>
  <si>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</si>
  <si>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</si>
  <si>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</si>
  <si>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</si>
  <si>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</si>
  <si>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</si>
  <si>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</si>
  <si>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</si>
  <si>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</si>
  <si>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</si>
  <si>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</si>
  <si>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</si>
  <si>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</si>
  <si>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</si>
  <si>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</si>
  <si>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</si>
  <si>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</si>
  <si>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</si>
  <si>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</si>
  <si>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</si>
  <si>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</si>
  <si>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</si>
  <si>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</si>
  <si>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</si>
  <si>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</si>
  <si>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</si>
  <si>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</si>
  <si>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</si>
  <si>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</si>
  <si>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</si>
  <si>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</si>
  <si>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</si>
  <si>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</si>
  <si>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</si>
  <si>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</si>
  <si>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</si>
  <si>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</si>
  <si>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</si>
  <si>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</si>
  <si>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</si>
  <si>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</si>
  <si>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</si>
  <si>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</si>
  <si>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</si>
  <si>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</si>
  <si>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</si>
  <si>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</si>
  <si>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</si>
  <si>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</si>
  <si>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</si>
  <si>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</si>
  <si>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</si>
  <si>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</si>
  <si>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</si>
  <si>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</si>
  <si>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</si>
  <si>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</si>
  <si>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</si>
  <si>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</si>
  <si>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</si>
  <si>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</si>
  <si>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</si>
  <si>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</si>
  <si>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</si>
  <si>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</si>
  <si>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</si>
  <si>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</si>
  <si>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</si>
  <si>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</si>
  <si>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</si>
  <si>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</si>
  <si>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</si>
  <si>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</si>
  <si>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</si>
  <si>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</si>
  <si>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</si>
  <si>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</si>
  <si>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</si>
  <si>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</si>
  <si>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</si>
  <si>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</si>
  <si>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</si>
  <si>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</si>
  <si>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</si>
  <si>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</si>
  <si>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</si>
  <si>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</si>
  <si>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</si>
  <si>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</si>
  <si>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</si>
  <si>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</si>
  <si>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</si>
  <si>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</si>
  <si>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</si>
  <si>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</si>
  <si>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</si>
  <si>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</si>
  <si>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</si>
  <si>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</si>
  <si>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</si>
  <si>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</si>
  <si>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</si>
  <si>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</si>
  <si>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</si>
  <si>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</si>
  <si>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</si>
  <si>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</si>
  <si>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</si>
  <si>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</si>
  <si>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</si>
  <si>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</si>
  <si>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</si>
  <si>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</si>
  <si>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</si>
  <si>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</si>
  <si>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</si>
  <si>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</si>
  <si>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</si>
  <si>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</si>
  <si>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</si>
  <si>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</si>
  <si>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</si>
  <si>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</si>
  <si>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</si>
  <si>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</si>
  <si>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</si>
  <si>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</si>
  <si>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</si>
  <si>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</si>
  <si>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</si>
  <si>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</si>
  <si>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</si>
  <si>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</si>
  <si>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</si>
  <si>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</si>
  <si>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</si>
  <si>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</si>
  <si>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</si>
  <si>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</si>
  <si>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</si>
  <si>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</si>
  <si>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</si>
  <si>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</si>
  <si>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</si>
  <si>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</si>
  <si>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</si>
  <si>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</si>
  <si>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</si>
  <si>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</si>
  <si>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</si>
  <si>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</si>
  <si>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</si>
  <si>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</si>
  <si>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</si>
  <si>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</si>
  <si>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</si>
  <si>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</si>
  <si>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</si>
  <si>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</si>
  <si>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</si>
  <si>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</si>
  <si>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</si>
  <si>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</si>
  <si>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</si>
  <si>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</si>
  <si>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</si>
  <si>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</si>
  <si>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</si>
  <si>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</si>
  <si>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</si>
  <si>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</si>
  <si>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</si>
  <si>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</si>
  <si>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</si>
  <si>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</si>
  <si>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</si>
  <si>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</si>
  <si>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</si>
  <si>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</si>
  <si>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</si>
  <si>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</si>
  <si>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</si>
  <si>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</si>
  <si>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</si>
  <si>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</si>
  <si>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</si>
  <si>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</si>
  <si>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</si>
  <si>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</si>
  <si>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</si>
  <si>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</si>
  <si>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</si>
  <si>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</si>
  <si>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</si>
  <si>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</si>
  <si>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</si>
  <si>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</si>
  <si>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</si>
  <si>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</si>
  <si>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</si>
  <si>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</si>
  <si>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</si>
  <si>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</si>
  <si>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</si>
  <si>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</si>
  <si>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</si>
  <si>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</si>
  <si>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</si>
  <si>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</si>
  <si>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</si>
  <si>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</si>
  <si>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</si>
  <si>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</si>
  <si>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</si>
  <si>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</si>
  <si>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</si>
  <si>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</si>
  <si>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</si>
  <si>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</si>
  <si>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</si>
  <si>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</si>
  <si>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</si>
  <si>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</si>
  <si>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</si>
  <si>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</si>
  <si>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</si>
  <si>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</si>
  <si>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</si>
  <si>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</si>
  <si>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</si>
  <si>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</si>
  <si>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</si>
  <si>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</si>
  <si>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</si>
  <si>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</si>
  <si>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</si>
  <si>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</si>
  <si>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</si>
  <si>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</si>
  <si>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</si>
  <si>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</si>
  <si>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</si>
  <si>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</si>
  <si>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</si>
  <si>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</si>
  <si>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</si>
  <si>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</si>
  <si>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</si>
  <si>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</si>
  <si>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</si>
  <si>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</si>
  <si>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</si>
  <si>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</si>
  <si>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</si>
  <si>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</si>
  <si>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</si>
  <si>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</si>
  <si>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</si>
  <si>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</si>
  <si>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</si>
  <si>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</si>
  <si>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</si>
  <si>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</si>
  <si>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</si>
  <si>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</si>
  <si>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</si>
  <si>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</si>
  <si>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</si>
  <si>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</si>
  <si>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</si>
  <si>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</si>
  <si>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</si>
  <si>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</si>
  <si>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</si>
  <si>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</si>
  <si>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</si>
  <si>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</si>
  <si>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</si>
  <si>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</si>
  <si>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</si>
  <si>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</si>
  <si>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</si>
  <si>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</si>
  <si>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</si>
  <si>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</si>
  <si>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</si>
  <si>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</si>
  <si>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</si>
  <si>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</si>
  <si>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</si>
  <si>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</si>
  <si>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</si>
  <si>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</si>
  <si>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</si>
  <si>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</si>
  <si>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</si>
  <si>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</si>
  <si>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</si>
  <si>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</si>
  <si>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</si>
  <si>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</si>
  <si>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</si>
  <si>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</si>
  <si>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</si>
  <si>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</si>
  <si>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</si>
  <si>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</si>
  <si>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</si>
  <si>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</si>
  <si>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</si>
  <si>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</si>
  <si>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</si>
  <si>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</si>
  <si>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</si>
  <si>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</si>
  <si>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</si>
  <si>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</si>
  <si>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</si>
  <si>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</si>
  <si>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</si>
  <si>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</si>
  <si>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</si>
  <si>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</si>
  <si>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</si>
  <si>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</si>
  <si>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</si>
  <si>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</si>
  <si>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</si>
  <si>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</si>
  <si>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</si>
  <si>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</si>
  <si>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</si>
  <si>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</si>
  <si>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</si>
  <si>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</si>
  <si>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</si>
  <si>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</si>
  <si>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</si>
  <si>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</si>
  <si>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</si>
  <si>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</si>
  <si>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</si>
  <si>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</si>
  <si>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</si>
  <si>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</si>
  <si>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</si>
  <si>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</si>
  <si>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</si>
  <si>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</si>
  <si>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</si>
  <si>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</si>
  <si>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</si>
  <si>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</si>
  <si>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</si>
  <si>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</si>
  <si>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</si>
  <si>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</si>
  <si>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</si>
  <si>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</si>
  <si>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</si>
  <si>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</si>
  <si>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</si>
  <si>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</si>
  <si>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</si>
  <si>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</si>
  <si>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</si>
  <si>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</si>
  <si>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</si>
  <si>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</si>
  <si>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</si>
  <si>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</si>
  <si>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</si>
  <si>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</si>
  <si>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</si>
  <si>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</si>
  <si>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</si>
  <si>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</si>
  <si>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</si>
  <si>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</si>
  <si>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</si>
  <si>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</si>
  <si>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</si>
  <si>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</si>
  <si>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</si>
  <si>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</si>
  <si>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</si>
  <si>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</si>
  <si>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</si>
  <si>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</si>
  <si>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</si>
  <si>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</si>
  <si>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</si>
  <si>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</si>
  <si>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</si>
  <si>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</si>
  <si>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</si>
  <si>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</si>
  <si>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</si>
  <si>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</si>
  <si>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</si>
  <si>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</si>
  <si>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</si>
  <si>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</si>
  <si>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</si>
  <si>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</si>
  <si>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</si>
  <si>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</si>
  <si>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</si>
  <si>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</si>
  <si>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</si>
  <si>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</si>
  <si>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</si>
  <si>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</si>
  <si>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</si>
  <si>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</si>
  <si>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</si>
  <si>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</si>
  <si>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</si>
  <si>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</si>
  <si>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</si>
  <si>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</si>
  <si>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</si>
  <si>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</si>
  <si>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</si>
  <si>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</si>
  <si>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</si>
  <si>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</si>
  <si>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</si>
  <si>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</si>
  <si>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</si>
  <si>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</si>
  <si>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</si>
  <si>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</si>
  <si>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</si>
  <si>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</si>
  <si>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</si>
  <si>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</si>
  <si>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</si>
  <si>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</si>
  <si>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</si>
  <si>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</si>
  <si>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</si>
  <si>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</si>
  <si>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</si>
  <si>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</si>
  <si>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</si>
  <si>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</si>
  <si>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</si>
  <si>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</si>
  <si>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</si>
  <si>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</si>
  <si>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</si>
  <si>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</si>
  <si>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</si>
  <si>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</si>
  <si>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</si>
  <si>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</si>
  <si>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</si>
  <si>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</si>
  <si>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</si>
  <si>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</si>
  <si>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</si>
  <si>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</si>
  <si>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</si>
  <si>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</si>
  <si>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</si>
  <si>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</si>
  <si>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</si>
  <si>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</si>
  <si>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</si>
  <si>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</si>
  <si>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</si>
  <si>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</si>
  <si>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</si>
  <si>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</si>
  <si>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</si>
  <si>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</si>
  <si>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</si>
  <si>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</si>
  <si>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</si>
  <si>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</si>
  <si>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</si>
  <si>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</si>
  <si>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</si>
  <si>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</si>
  <si>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</si>
  <si>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</si>
  <si>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</si>
  <si>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</si>
  <si>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</si>
  <si>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</si>
  <si>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</si>
  <si>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</si>
  <si>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</si>
  <si>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</si>
  <si>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</si>
  <si>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</si>
  <si>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</si>
  <si>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</si>
  <si>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</si>
  <si>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</si>
  <si>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</si>
  <si>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</si>
  <si>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</si>
  <si>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</si>
  <si>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</si>
  <si>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</si>
  <si>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</si>
  <si>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</si>
  <si>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</si>
  <si>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</si>
  <si>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</si>
  <si>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</si>
  <si>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</si>
  <si>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</si>
  <si>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</si>
  <si>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</si>
  <si>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</si>
  <si>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</si>
  <si>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</si>
  <si>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</si>
  <si>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</si>
  <si>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</si>
  <si>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</si>
  <si>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</si>
  <si>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</si>
  <si>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</si>
  <si>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</si>
  <si>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</si>
  <si>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</si>
  <si>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</si>
  <si>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</si>
  <si>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</si>
  <si>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</si>
  <si>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</si>
  <si>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</si>
  <si>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</si>
  <si>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</si>
  <si>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</si>
  <si>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</si>
  <si>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</si>
  <si>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</si>
  <si>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</si>
  <si>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</si>
  <si>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</si>
  <si>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</si>
  <si>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</si>
  <si>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</si>
  <si>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</si>
  <si>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</si>
  <si>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</si>
  <si>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</si>
  <si>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</si>
  <si>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</si>
  <si>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</si>
  <si>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</si>
  <si>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</si>
  <si>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</si>
  <si>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</si>
  <si>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</si>
  <si>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</si>
  <si>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</si>
  <si>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</si>
  <si>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</si>
  <si>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</si>
  <si>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</si>
  <si>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</si>
  <si>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</si>
  <si>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</si>
  <si>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</si>
  <si>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</si>
  <si>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</si>
  <si>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</si>
  <si>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</si>
  <si>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</si>
  <si>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</si>
  <si>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</si>
  <si>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</si>
  <si>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</si>
  <si>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</si>
  <si>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</si>
  <si>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</si>
  <si>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</si>
  <si>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</si>
  <si>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</si>
  <si>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</si>
  <si>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</si>
  <si>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</si>
  <si>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</si>
  <si>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</si>
  <si>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</si>
  <si>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</si>
  <si>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</si>
  <si>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</si>
  <si>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</si>
  <si>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</si>
  <si>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</si>
  <si>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</si>
  <si>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</si>
  <si>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</si>
  <si>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</si>
  <si>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</si>
  <si>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</si>
  <si>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</si>
  <si>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</si>
  <si>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</si>
  <si>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</si>
  <si>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</si>
  <si>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</si>
  <si>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</si>
  <si>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</si>
  <si>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</si>
  <si>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</si>
  <si>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</si>
  <si>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</si>
  <si>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</si>
  <si>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</si>
  <si>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</si>
  <si>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</si>
  <si>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</si>
  <si>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</si>
  <si>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</si>
  <si>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</si>
  <si>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</si>
  <si>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</si>
  <si>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</si>
  <si>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</si>
  <si>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</si>
  <si>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</si>
  <si>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</si>
  <si>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</si>
  <si>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</si>
  <si>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</si>
  <si>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</si>
  <si>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</si>
  <si>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</si>
  <si>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</si>
  <si>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</si>
  <si>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</si>
  <si>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</si>
  <si>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</si>
  <si>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</si>
  <si>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</si>
  <si>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</si>
  <si>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</si>
  <si>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</si>
  <si>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</si>
  <si>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</si>
  <si>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</si>
  <si>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</si>
  <si>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</si>
  <si>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</si>
  <si>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</si>
  <si>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</si>
  <si>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</si>
  <si>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</si>
  <si>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</si>
  <si>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</si>
  <si>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</si>
  <si>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</si>
  <si>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</si>
  <si>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</si>
  <si>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</si>
  <si>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</si>
  <si>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</si>
  <si>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</si>
  <si>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</si>
  <si>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</si>
  <si>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</si>
  <si>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</si>
  <si>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</si>
  <si>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</si>
  <si>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</si>
  <si>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</si>
  <si>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</si>
  <si>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</si>
  <si>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</si>
  <si>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</si>
  <si>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</si>
  <si>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</si>
  <si>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</si>
  <si>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</si>
  <si>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</si>
  <si>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</si>
  <si>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</si>
  <si>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</si>
  <si>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</si>
  <si>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</si>
  <si>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</si>
  <si>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</si>
  <si>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</si>
  <si>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</si>
  <si>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</si>
  <si>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</si>
  <si>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</si>
  <si>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</si>
  <si>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</si>
  <si>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</si>
  <si>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</si>
  <si>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</si>
  <si>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</si>
  <si>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</si>
  <si>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</si>
  <si>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</si>
  <si>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</si>
  <si>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</si>
  <si>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</si>
  <si>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</si>
  <si>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</si>
  <si>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</si>
  <si>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</si>
  <si>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</si>
  <si>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</si>
  <si>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</si>
  <si>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</si>
  <si>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</si>
  <si>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</si>
  <si>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</si>
  <si>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</si>
  <si>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</si>
  <si>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</si>
  <si>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</si>
  <si>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</si>
  <si>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</si>
  <si>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</si>
  <si>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</si>
  <si>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</si>
  <si>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</si>
  <si>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</si>
  <si>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</si>
  <si>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</si>
  <si>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</si>
  <si>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</si>
  <si>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</si>
  <si>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</si>
  <si>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</si>
  <si>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</si>
  <si>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</si>
  <si>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</si>
  <si>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</si>
  <si>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</si>
  <si>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</si>
  <si>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</si>
  <si>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</si>
  <si>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</si>
  <si>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</si>
  <si>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</si>
  <si>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</si>
  <si>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</si>
  <si>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</si>
  <si>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</si>
  <si>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</si>
  <si>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</si>
  <si>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</si>
  <si>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</si>
  <si>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</si>
  <si>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</si>
  <si>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</si>
  <si>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</si>
  <si>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</si>
  <si>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</si>
  <si>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</si>
  <si>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</si>
  <si>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</si>
  <si>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</si>
  <si>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</si>
  <si>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</si>
  <si>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</si>
  <si>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</si>
  <si>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</si>
  <si>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</si>
  <si>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</si>
  <si>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</si>
  <si>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</si>
  <si>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</si>
  <si>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</si>
  <si>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</si>
  <si>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</si>
  <si>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</si>
  <si>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</si>
  <si>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</si>
  <si>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</si>
  <si>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</si>
  <si>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</si>
  <si>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</si>
  <si>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</si>
  <si>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</si>
  <si>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</si>
  <si>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</si>
  <si>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</si>
  <si>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</si>
  <si>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</si>
  <si>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</si>
  <si>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</si>
  <si>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</si>
  <si>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</si>
  <si>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</si>
  <si>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</si>
  <si>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</si>
  <si>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</si>
  <si>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</si>
  <si>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</si>
  <si>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</si>
  <si>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</si>
  <si>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</si>
  <si>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</si>
  <si>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</si>
  <si>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</si>
  <si>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</si>
  <si>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</si>
  <si>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</si>
  <si>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</si>
  <si>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</si>
  <si>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</si>
  <si>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</si>
  <si>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</si>
  <si>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</si>
  <si>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</si>
  <si>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</si>
  <si>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</si>
  <si>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</si>
  <si>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</si>
  <si>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</si>
  <si>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</si>
  <si>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</si>
  <si>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</si>
  <si>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</si>
  <si>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</si>
  <si>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</si>
  <si>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</si>
  <si>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</si>
  <si>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</si>
  <si>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</si>
  <si>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</si>
  <si>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</si>
  <si>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</si>
  <si>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</si>
  <si>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</si>
  <si>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</si>
  <si>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</si>
  <si>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</si>
  <si>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</si>
  <si>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</si>
  <si>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</si>
  <si>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</si>
  <si>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</si>
  <si>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</si>
  <si>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</si>
  <si>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</si>
  <si>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</si>
  <si>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</si>
  <si>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</si>
  <si>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</si>
  <si>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</si>
  <si>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</si>
  <si>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</si>
  <si>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</si>
  <si>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</si>
  <si>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</si>
  <si>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</si>
  <si>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</si>
  <si>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</si>
  <si>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</si>
  <si>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</si>
  <si>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</si>
  <si>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</si>
  <si>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</si>
  <si>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</si>
  <si>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</si>
  <si>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</si>
  <si>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</si>
  <si>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</si>
  <si>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</si>
  <si>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</si>
  <si>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</si>
  <si>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</si>
  <si>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</si>
  <si>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</si>
  <si>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</si>
  <si>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</si>
  <si>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</si>
  <si>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</si>
  <si>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</si>
  <si>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</si>
  <si>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</si>
  <si>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</si>
  <si>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</si>
  <si>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</si>
  <si>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</si>
  <si>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</si>
  <si>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</si>
  <si>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</si>
  <si>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</si>
  <si>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</si>
  <si>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</si>
  <si>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</si>
  <si>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</si>
  <si>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</si>
  <si>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</si>
  <si>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</si>
  <si>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</si>
  <si>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</si>
  <si>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</si>
  <si>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</si>
  <si>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</si>
  <si>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</si>
  <si>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</si>
  <si>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</si>
  <si>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</si>
  <si>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</si>
  <si>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</si>
  <si>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</si>
  <si>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</si>
  <si>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</si>
  <si>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</si>
  <si>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</si>
  <si>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</si>
  <si>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</si>
  <si>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</si>
  <si>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</si>
  <si>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</si>
  <si>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</si>
  <si>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</si>
  <si>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</si>
  <si>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</si>
  <si>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</si>
  <si>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</si>
  <si>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</si>
  <si>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</si>
  <si>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</si>
  <si>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</si>
  <si>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</si>
  <si>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</si>
  <si>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</si>
  <si>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</si>
  <si>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</si>
  <si>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</si>
  <si>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</si>
  <si>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</si>
  <si>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</si>
  <si>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</si>
  <si>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</si>
  <si>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</si>
  <si>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</si>
  <si>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</si>
  <si>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</si>
  <si>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</si>
  <si>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</si>
  <si>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</si>
  <si>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</si>
  <si>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</si>
  <si>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</si>
  <si>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</si>
  <si>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</si>
  <si>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</si>
  <si>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</si>
  <si>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</si>
  <si>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</si>
  <si>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</si>
  <si>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</si>
  <si>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</si>
  <si>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</si>
  <si>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</si>
  <si>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</si>
  <si>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</si>
  <si>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</si>
  <si>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</si>
  <si>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</si>
  <si>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</si>
  <si>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</si>
  <si>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</si>
  <si>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</si>
  <si>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</si>
  <si>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</si>
  <si>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</si>
  <si>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</si>
  <si>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</si>
  <si>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</si>
  <si>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</si>
  <si>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</si>
  <si>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</si>
  <si>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</si>
  <si>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</si>
  <si>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</si>
  <si>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</si>
  <si>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</si>
  <si>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</si>
  <si>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</si>
  <si>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</si>
  <si>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</si>
  <si>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</si>
  <si>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</si>
  <si>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</si>
  <si>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</si>
  <si>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</si>
  <si>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</si>
  <si>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</si>
  <si>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</si>
  <si>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</si>
  <si>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</si>
  <si>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</si>
  <si>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</si>
  <si>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</si>
  <si>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</si>
  <si>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</si>
  <si>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</si>
  <si>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</si>
  <si>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</si>
  <si>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</si>
  <si>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</si>
  <si>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</si>
  <si>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</si>
  <si>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</si>
  <si>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</si>
  <si>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</si>
  <si>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</si>
  <si>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</si>
  <si>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</si>
  <si>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</si>
  <si>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</si>
  <si>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</si>
  <si>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</si>
  <si>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</si>
  <si>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</si>
  <si>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</si>
  <si>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</si>
  <si>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</si>
  <si>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</si>
  <si>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</si>
  <si>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</si>
  <si>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</si>
  <si>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</si>
  <si>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</si>
  <si>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</si>
  <si>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</si>
  <si>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</si>
  <si>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</si>
  <si>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</si>
  <si>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</si>
  <si>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</si>
  <si>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</si>
  <si>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</si>
  <si>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</si>
  <si>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</si>
  <si>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</si>
  <si>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</si>
  <si>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</si>
  <si>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</si>
  <si>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</si>
  <si>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</si>
  <si>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</si>
  <si>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</si>
  <si>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</si>
  <si>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</si>
  <si>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</si>
  <si>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</si>
  <si>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</si>
  <si>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</si>
  <si>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</si>
  <si>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</si>
  <si>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</si>
  <si>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</si>
  <si>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</si>
  <si>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</si>
  <si>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</si>
  <si>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</si>
  <si>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</si>
  <si>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</si>
  <si>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</si>
  <si>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</si>
  <si>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</si>
  <si>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</si>
  <si>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</si>
  <si>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</si>
  <si>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</si>
  <si>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</si>
  <si>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</si>
  <si>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</si>
  <si>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</si>
  <si>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</si>
  <si>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</si>
  <si>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</si>
  <si>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</si>
  <si>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</si>
  <si>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</si>
  <si>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</si>
  <si>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</si>
  <si>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</si>
  <si>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</si>
  <si>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</si>
  <si>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</si>
  <si>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</si>
  <si>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</si>
  <si>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</si>
  <si>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</si>
  <si>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</si>
  <si>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</si>
  <si>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</si>
  <si>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</si>
  <si>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</si>
  <si>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</si>
  <si>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</si>
  <si>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</si>
  <si>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</si>
  <si>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</si>
  <si>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</si>
  <si>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</si>
  <si>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</si>
  <si>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</si>
  <si>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</si>
  <si>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</si>
  <si>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</si>
  <si>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</si>
  <si>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</si>
  <si>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</si>
  <si>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</si>
  <si>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</si>
  <si>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</si>
  <si>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</si>
  <si>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</si>
  <si>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</si>
  <si>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</si>
  <si>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</si>
  <si>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</si>
  <si>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</si>
  <si>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</si>
  <si>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</si>
  <si>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</si>
  <si>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</si>
  <si>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</si>
  <si>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</si>
  <si>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</si>
  <si>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</si>
  <si>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</si>
  <si>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</si>
  <si>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</si>
  <si>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</si>
  <si>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</si>
  <si>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</si>
  <si>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</si>
  <si>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</si>
  <si>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</si>
  <si>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</si>
  <si>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</si>
  <si>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</si>
  <si>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</si>
  <si>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</si>
  <si>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</si>
  <si>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</si>
  <si>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</si>
  <si>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</si>
  <si>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</si>
  <si>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</si>
  <si>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</si>
  <si>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</si>
  <si>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</si>
  <si>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</si>
  <si>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</si>
  <si>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</si>
  <si>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</si>
  <si>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</si>
  <si>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</si>
  <si>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</si>
  <si>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</si>
  <si>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</si>
  <si>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</si>
  <si>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</si>
  <si>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</si>
  <si>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</si>
  <si>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</si>
  <si>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</si>
  <si>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</si>
  <si>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</si>
  <si>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</si>
  <si>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</si>
  <si>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</si>
  <si>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</si>
  <si>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</si>
  <si>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</si>
  <si>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</si>
  <si>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</si>
  <si>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</si>
  <si>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</si>
  <si>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</si>
  <si>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</si>
  <si>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</si>
  <si>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</si>
  <si>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</si>
  <si>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</si>
  <si>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</si>
  <si>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</si>
  <si>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</si>
  <si>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</si>
  <si>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</si>
  <si>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</si>
  <si>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</si>
  <si>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</si>
  <si>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</si>
  <si>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</si>
  <si>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</si>
  <si>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</si>
  <si>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</si>
  <si>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</si>
  <si>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</si>
  <si>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</si>
  <si>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</si>
  <si>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</si>
  <si>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</si>
  <si>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</si>
  <si>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</si>
  <si>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</si>
  <si>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</si>
  <si>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</si>
  <si>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</si>
  <si>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</si>
  <si>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</si>
  <si>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</si>
  <si>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</si>
  <si>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</si>
  <si>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</si>
  <si>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</si>
  <si>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</si>
  <si>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</si>
  <si>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</si>
  <si>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</si>
  <si>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</si>
  <si>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</si>
  <si>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</si>
  <si>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</si>
  <si>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</si>
  <si>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</si>
  <si>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</si>
  <si>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</si>
  <si>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</si>
  <si>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</si>
  <si>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</si>
  <si>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</si>
  <si>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</si>
  <si>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</si>
  <si>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</si>
  <si>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</si>
  <si>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</si>
  <si>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</si>
  <si>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</si>
  <si>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</si>
  <si>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</si>
  <si>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</si>
  <si>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</si>
  <si>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</si>
  <si>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</si>
  <si>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</si>
  <si>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</si>
  <si>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</si>
  <si>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</si>
  <si>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</si>
  <si>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</si>
  <si>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</si>
  <si>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</si>
  <si>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</si>
  <si>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</si>
  <si>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</si>
  <si>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</si>
  <si>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</si>
  <si>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</si>
  <si>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</si>
  <si>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</si>
  <si>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</si>
  <si>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</si>
  <si>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</si>
  <si>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</si>
  <si>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</si>
  <si>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</si>
  <si>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</si>
  <si>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</si>
  <si>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</si>
  <si>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</si>
  <si>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</si>
  <si>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</si>
  <si>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</si>
  <si>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</si>
  <si>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</si>
  <si>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</si>
  <si>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</si>
  <si>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</si>
  <si>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</si>
  <si>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</si>
  <si>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</si>
  <si>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</si>
  <si>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</si>
  <si>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</si>
  <si>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</si>
  <si>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</si>
  <si>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</si>
  <si>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</si>
  <si>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</si>
  <si>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</si>
  <si>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</si>
  <si>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</si>
  <si>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</si>
  <si>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</si>
  <si>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</si>
  <si>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</si>
  <si>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</si>
  <si>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</si>
  <si>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</si>
  <si>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</si>
  <si>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</si>
  <si>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</si>
  <si>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</si>
  <si>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</si>
  <si>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</si>
  <si>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</si>
  <si>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</si>
  <si>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</si>
  <si>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</si>
  <si>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</si>
  <si>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</si>
  <si>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</si>
  <si>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</si>
  <si>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</si>
  <si>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</si>
  <si>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</si>
  <si>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</si>
  <si>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</si>
  <si>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</si>
  <si>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</si>
  <si>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</si>
  <si>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</si>
  <si>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</si>
  <si>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</si>
  <si>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</si>
  <si>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</si>
  <si>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</si>
  <si>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</si>
  <si>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</si>
  <si>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</si>
  <si>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</si>
  <si>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</si>
  <si>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</si>
  <si>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</si>
  <si>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</si>
  <si>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</si>
  <si>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</si>
  <si>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</si>
  <si>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</si>
  <si>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</si>
  <si>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</si>
  <si>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</si>
  <si>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</si>
  <si>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</si>
  <si>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</si>
  <si>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</si>
  <si>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</si>
  <si>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</si>
  <si>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</si>
  <si>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</si>
  <si>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</si>
  <si>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</si>
  <si>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</si>
  <si>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</si>
  <si>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</si>
  <si>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</si>
  <si>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</si>
  <si>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</si>
  <si>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</si>
  <si>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</si>
  <si>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</si>
  <si>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</si>
  <si>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</si>
  <si>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</si>
  <si>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</si>
  <si>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</si>
  <si>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</si>
  <si>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</si>
  <si>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</si>
  <si>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</si>
  <si>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</si>
  <si>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</si>
  <si>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</si>
  <si>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</si>
  <si>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</si>
  <si>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</si>
  <si>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</si>
  <si>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</si>
  <si>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</si>
  <si>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</si>
  <si>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</si>
  <si>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</si>
  <si>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</si>
  <si>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</si>
  <si>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</si>
  <si>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</si>
  <si>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</si>
  <si>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</si>
  <si>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</si>
  <si>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</si>
  <si>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</si>
  <si>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</si>
  <si>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</si>
  <si>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</si>
  <si>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</si>
  <si>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</si>
  <si>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</si>
  <si>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</si>
  <si>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</si>
  <si>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</si>
  <si>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</si>
  <si>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</si>
  <si>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</si>
  <si>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</si>
  <si>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</si>
  <si>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</si>
  <si>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</si>
  <si>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</si>
  <si>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</si>
  <si>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</si>
  <si>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</si>
  <si>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</si>
  <si>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</si>
  <si>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</si>
  <si>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</si>
  <si>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</si>
  <si>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</si>
  <si>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</si>
  <si>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</si>
  <si>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</si>
  <si>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</si>
  <si>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</si>
  <si>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</si>
  <si>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</si>
  <si>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</si>
  <si>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</si>
  <si>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</si>
  <si>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</si>
  <si>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</si>
  <si>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</si>
  <si>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</si>
  <si>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</si>
  <si>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</si>
  <si>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</si>
  <si>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</si>
  <si>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</si>
  <si>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</si>
  <si>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</si>
  <si>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</si>
  <si>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</si>
  <si>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</si>
  <si>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</si>
  <si>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</si>
  <si>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</si>
  <si>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</si>
  <si>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</si>
  <si>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</si>
  <si>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</si>
  <si>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</si>
  <si>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</si>
  <si>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</si>
  <si>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</si>
  <si>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</si>
  <si>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</si>
  <si>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</si>
  <si>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</si>
  <si>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</si>
  <si>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</si>
  <si>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</si>
  <si>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</si>
  <si>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</si>
  <si>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</si>
  <si>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</si>
  <si>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</si>
  <si>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</si>
  <si>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</si>
  <si>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</si>
  <si>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</si>
  <si>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</si>
  <si>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</si>
  <si>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</si>
  <si>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</si>
  <si>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</si>
  <si>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</si>
  <si>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</si>
  <si>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</si>
  <si>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</si>
  <si>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</si>
  <si>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</si>
  <si>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</si>
  <si>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</si>
  <si>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</si>
  <si>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</si>
  <si>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</si>
  <si>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</si>
  <si>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</si>
  <si>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</si>
  <si>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</si>
  <si>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</si>
  <si>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</si>
  <si>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</si>
  <si>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</si>
  <si>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</si>
  <si>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</si>
  <si>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</si>
  <si>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</si>
  <si>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</si>
  <si>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</si>
  <si>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</si>
  <si>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</si>
  <si>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</si>
  <si>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</si>
  <si>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</si>
  <si>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</si>
  <si>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</si>
  <si>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</si>
  <si>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</si>
  <si>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</si>
  <si>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</si>
  <si>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</si>
  <si>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</si>
  <si>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</si>
  <si>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</si>
  <si>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</si>
  <si>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</si>
  <si>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</si>
  <si>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</si>
  <si>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</si>
  <si>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</si>
  <si>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</si>
  <si>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</si>
  <si>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</si>
  <si>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</si>
  <si>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</si>
  <si>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</si>
  <si>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</si>
  <si>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</si>
  <si>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</si>
  <si>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</si>
  <si>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</si>
  <si>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</si>
  <si>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</si>
  <si>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</si>
  <si>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</si>
  <si>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</si>
  <si>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</si>
  <si>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</si>
  <si>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</si>
  <si>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</si>
  <si>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</si>
  <si>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</si>
  <si>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</si>
  <si>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</si>
  <si>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</si>
  <si>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</si>
  <si>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</si>
  <si>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</si>
  <si>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</si>
  <si>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</si>
  <si>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</si>
  <si>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</si>
  <si>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</si>
  <si>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</si>
  <si>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</si>
  <si>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</si>
  <si>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</si>
  <si>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</si>
  <si>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</si>
  <si>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</si>
  <si>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</si>
  <si>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</si>
  <si>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</si>
  <si>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</si>
  <si>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</si>
  <si>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</si>
  <si>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</si>
  <si>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</si>
  <si>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</si>
  <si>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</si>
  <si>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</si>
  <si>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</si>
  <si>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</si>
  <si>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</si>
  <si>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</si>
  <si>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</si>
  <si>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</si>
  <si>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</si>
  <si>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</si>
  <si>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</si>
  <si>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</si>
  <si>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</si>
  <si>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</si>
  <si>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</si>
  <si>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</si>
  <si>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</si>
  <si>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</si>
  <si>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</si>
  <si>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</si>
  <si>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</si>
  <si>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</si>
  <si>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</si>
  <si>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</si>
  <si>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</si>
  <si>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</si>
  <si>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</si>
  <si>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</si>
  <si>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</si>
  <si>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</si>
  <si>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</si>
  <si>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</si>
  <si>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</si>
  <si>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</si>
  <si>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</si>
  <si>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</si>
  <si>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</si>
  <si>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</si>
  <si>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</si>
  <si>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</si>
  <si>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</si>
  <si>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</si>
  <si>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</si>
  <si>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</si>
  <si>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</si>
  <si>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</si>
  <si>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</si>
  <si>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</si>
  <si>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</si>
  <si>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</si>
  <si>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</si>
  <si>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</si>
  <si>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</si>
  <si>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</si>
  <si>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</si>
  <si>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</si>
  <si>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</si>
  <si>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</si>
  <si>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</si>
  <si>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</si>
  <si>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</si>
  <si>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</si>
  <si>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</si>
  <si>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</si>
  <si>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</si>
  <si>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</si>
  <si>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</si>
  <si>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</si>
  <si>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</si>
  <si>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</si>
  <si>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</si>
  <si>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</si>
  <si>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</si>
  <si>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</si>
  <si>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</si>
  <si>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</si>
  <si>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</si>
  <si>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</si>
  <si>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</si>
  <si>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</si>
  <si>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</si>
  <si>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</si>
  <si>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</si>
  <si>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</si>
  <si>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</si>
  <si>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</si>
  <si>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</si>
  <si>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</si>
  <si>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</si>
  <si>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</si>
  <si>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</si>
  <si>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</si>
  <si>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</si>
  <si>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</si>
  <si>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</si>
  <si>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</si>
  <si>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</si>
  <si>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</si>
  <si>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</si>
  <si>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</si>
  <si>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</si>
  <si>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</si>
  <si>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</si>
  <si>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</si>
  <si>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</si>
  <si>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</si>
  <si>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</si>
  <si>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</si>
  <si>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</si>
  <si>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</si>
  <si>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</si>
  <si>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</si>
  <si>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</si>
  <si>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</si>
  <si>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</si>
  <si>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</si>
  <si>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</si>
  <si>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</si>
  <si>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</si>
  <si>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</si>
  <si>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</si>
  <si>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</si>
  <si>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</si>
  <si>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</si>
  <si>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</si>
  <si>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</si>
  <si>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</si>
  <si>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</si>
  <si>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</si>
  <si>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</si>
  <si>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</si>
  <si>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</si>
  <si>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</si>
  <si>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</si>
  <si>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</si>
  <si>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</si>
  <si>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</si>
  <si>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</si>
  <si>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</si>
  <si>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</si>
  <si>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</si>
  <si>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</si>
  <si>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</si>
  <si>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</si>
  <si>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</si>
  <si>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</si>
  <si>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</si>
  <si>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</si>
  <si>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</si>
  <si>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</si>
  <si>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</si>
  <si>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</si>
  <si>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</si>
  <si>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</si>
  <si>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</si>
  <si>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</si>
  <si>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</si>
  <si>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</si>
  <si>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</si>
  <si>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</si>
  <si>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</si>
  <si>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</si>
  <si>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</si>
  <si>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</si>
  <si>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</si>
  <si>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</si>
  <si>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</si>
  <si>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</si>
  <si>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</si>
  <si>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</si>
  <si>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</si>
  <si>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</si>
  <si>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</si>
  <si>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</si>
  <si>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</si>
  <si>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</si>
  <si>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</si>
  <si>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</si>
  <si>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</si>
  <si>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</si>
  <si>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</si>
  <si>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</si>
  <si>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</si>
  <si>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</si>
  <si>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</si>
  <si>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</si>
  <si>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</si>
  <si>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</si>
  <si>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</si>
  <si>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</si>
  <si>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</si>
  <si>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</si>
  <si>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</si>
  <si>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</si>
  <si>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</si>
  <si>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</si>
  <si>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</si>
  <si>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</si>
  <si>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</si>
  <si>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</si>
  <si>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</si>
  <si>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</si>
  <si>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</si>
  <si>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</si>
  <si>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</si>
  <si>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</si>
  <si>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</si>
  <si>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</si>
  <si>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</si>
  <si>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</si>
  <si>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</si>
  <si>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</si>
  <si>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</si>
  <si>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</si>
  <si>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</si>
  <si>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</si>
  <si>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</si>
  <si>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</si>
  <si>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</si>
  <si>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</si>
  <si>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</si>
  <si>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</si>
  <si>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</si>
  <si>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</si>
  <si>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</si>
  <si>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</si>
  <si>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</si>
  <si>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</si>
  <si>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</si>
  <si>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</si>
  <si>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</si>
  <si>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</si>
  <si>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</si>
  <si>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</si>
  <si>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</si>
  <si>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</si>
  <si>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</si>
  <si>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</si>
  <si>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</si>
  <si>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</si>
  <si>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</si>
  <si>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</si>
  <si>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</si>
  <si>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</si>
  <si>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</si>
  <si>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</si>
  <si>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</si>
  <si>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</si>
  <si>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</si>
  <si>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</si>
  <si>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</si>
  <si>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</si>
  <si>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</si>
  <si>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</si>
  <si>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</si>
  <si>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</si>
  <si>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</si>
  <si>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</si>
  <si>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</si>
  <si>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</si>
  <si>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</si>
  <si>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</si>
  <si>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</si>
  <si>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</si>
  <si>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</si>
  <si>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</si>
  <si>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</si>
  <si>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</si>
  <si>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</si>
  <si>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</si>
  <si>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</si>
  <si>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</si>
  <si>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</si>
  <si>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</si>
  <si>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</si>
  <si>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</si>
  <si>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</si>
  <si>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</si>
  <si>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</si>
  <si>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</si>
  <si>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</si>
  <si>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</si>
  <si>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</si>
  <si>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</si>
  <si>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</si>
  <si>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</si>
  <si>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</si>
  <si>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</si>
  <si>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</si>
  <si>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</si>
  <si>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</si>
  <si>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</si>
  <si>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</si>
  <si>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</si>
  <si>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</si>
  <si>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</si>
  <si>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</si>
  <si>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</si>
  <si>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</si>
  <si>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</si>
  <si>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</si>
  <si>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</si>
  <si>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</si>
  <si>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</si>
  <si>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</si>
  <si>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</si>
  <si>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</si>
  <si>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</si>
  <si>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</si>
  <si>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</si>
  <si>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</si>
  <si>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</si>
  <si>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</si>
  <si>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</si>
  <si>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</si>
  <si>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</si>
  <si>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</si>
  <si>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</si>
  <si>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</si>
  <si>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</si>
  <si>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</si>
  <si>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</si>
  <si>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</si>
  <si>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</si>
  <si>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</si>
  <si>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</si>
  <si>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</si>
  <si>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</si>
  <si>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</si>
  <si>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</si>
  <si>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</si>
  <si>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</si>
  <si>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</si>
  <si>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</si>
  <si>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</si>
  <si>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</si>
  <si>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</si>
  <si>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</si>
  <si>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</si>
  <si>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</si>
  <si>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</si>
  <si>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</si>
  <si>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</si>
  <si>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</si>
  <si>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</si>
  <si>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</si>
  <si>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</si>
  <si>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</si>
  <si>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</si>
  <si>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</si>
  <si>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</si>
  <si>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</si>
  <si>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</si>
  <si>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</si>
  <si>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</si>
  <si>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</si>
  <si>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</si>
  <si>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</si>
  <si>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</si>
  <si>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</si>
  <si>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</si>
  <si>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</si>
  <si>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</si>
  <si>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</si>
  <si>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</si>
  <si>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</si>
  <si>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</si>
  <si>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</si>
  <si>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</si>
  <si>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</si>
  <si>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</si>
  <si>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</si>
  <si>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</si>
  <si>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</si>
  <si>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</si>
  <si>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</si>
  <si>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</si>
  <si>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</si>
  <si>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</si>
  <si>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</si>
  <si>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</si>
  <si>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</si>
  <si>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</si>
  <si>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</si>
  <si>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</si>
  <si>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</si>
  <si>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</si>
  <si>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</si>
  <si>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</si>
  <si>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</si>
  <si>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</si>
  <si>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</si>
  <si>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</si>
  <si>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</si>
  <si>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</si>
  <si>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</si>
  <si>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</si>
  <si>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</si>
  <si>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</si>
  <si>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</si>
  <si>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</si>
  <si>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</si>
  <si>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</si>
  <si>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</si>
  <si>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</si>
  <si>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</si>
  <si>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</si>
  <si>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</si>
  <si>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</si>
  <si>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</si>
  <si>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</si>
  <si>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</si>
  <si>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</si>
  <si>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</si>
  <si>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</si>
  <si>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</si>
  <si>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</si>
  <si>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</si>
  <si>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</si>
  <si>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</si>
  <si>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</si>
  <si>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</si>
  <si>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</si>
  <si>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</si>
  <si>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</si>
  <si>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</si>
  <si>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</si>
  <si>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</si>
  <si>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</si>
  <si>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</si>
  <si>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</si>
  <si>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</si>
  <si>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</si>
  <si>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</si>
  <si>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</si>
  <si>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</si>
  <si>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</si>
  <si>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</si>
  <si>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</si>
  <si>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</si>
  <si>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</si>
  <si>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</si>
  <si>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</si>
  <si>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</si>
  <si>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</si>
  <si>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</si>
  <si>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</si>
  <si>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</si>
  <si>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</si>
  <si>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</si>
  <si>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</si>
  <si>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</si>
  <si>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</si>
  <si>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</si>
  <si>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</si>
  <si>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</si>
  <si>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</si>
  <si>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</si>
  <si>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</si>
  <si>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</si>
  <si>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</si>
  <si>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</si>
  <si>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</si>
  <si>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</si>
  <si>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</si>
  <si>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</si>
  <si>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</si>
  <si>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</si>
  <si>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</si>
  <si>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</si>
  <si>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</si>
  <si>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</si>
  <si>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</si>
  <si>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</si>
  <si>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</si>
  <si>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</si>
  <si>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</si>
  <si>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</si>
  <si>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</si>
  <si>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</si>
  <si>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</si>
  <si>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</si>
  <si>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</si>
  <si>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</si>
  <si>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</si>
  <si>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</si>
  <si>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</si>
  <si>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</si>
  <si>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</si>
  <si>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</si>
  <si>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</si>
  <si>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</si>
  <si>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</si>
  <si>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</si>
  <si>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</si>
  <si>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</si>
  <si>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</si>
  <si>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</si>
  <si>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</si>
  <si>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</si>
  <si>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</si>
  <si>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</si>
  <si>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</si>
  <si>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</si>
  <si>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</si>
  <si>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</si>
  <si>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</si>
  <si>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</si>
  <si>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</si>
  <si>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</si>
  <si>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</si>
  <si>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</si>
  <si>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</si>
  <si>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</si>
  <si>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</si>
  <si>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</si>
  <si>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</si>
  <si>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</si>
  <si>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</si>
  <si>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</si>
  <si>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</si>
  <si>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</si>
  <si>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</si>
  <si>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</si>
  <si>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</si>
  <si>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</si>
  <si>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</si>
  <si>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</si>
  <si>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</si>
  <si>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</si>
  <si>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</si>
  <si>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</si>
  <si>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</si>
  <si>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</si>
  <si>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</si>
  <si>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</si>
  <si>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</si>
  <si>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</si>
  <si>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</si>
  <si>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</si>
  <si>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</si>
  <si>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</si>
  <si>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</si>
  <si>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</si>
  <si>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</si>
  <si>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</si>
  <si>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</si>
  <si>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</si>
  <si>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</si>
  <si>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</si>
  <si>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</si>
  <si>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</si>
  <si>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</si>
  <si>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</si>
  <si>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</si>
  <si>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</si>
  <si>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</si>
  <si>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</si>
  <si>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</si>
  <si>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</si>
  <si>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</si>
  <si>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</si>
  <si>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</si>
  <si>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</si>
  <si>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</si>
  <si>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</si>
  <si>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</si>
  <si>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</si>
  <si>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</si>
  <si>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</si>
  <si>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</si>
  <si>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</si>
  <si>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</si>
  <si>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</si>
  <si>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</si>
  <si>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</si>
  <si>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</si>
  <si>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</si>
  <si>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</si>
  <si>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</si>
  <si>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</si>
  <si>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</si>
  <si>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</si>
  <si>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</si>
  <si>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</si>
  <si>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</si>
  <si>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</si>
  <si>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</si>
  <si>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</si>
  <si>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</si>
  <si>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</si>
  <si>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</si>
  <si>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</si>
  <si>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</si>
  <si>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</si>
  <si>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</si>
  <si>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</si>
  <si>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</si>
  <si>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</si>
  <si>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</si>
  <si>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</si>
  <si>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</si>
  <si>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</si>
  <si>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</si>
  <si>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</si>
  <si>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</si>
  <si>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</si>
  <si>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</si>
  <si>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</si>
  <si>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</si>
  <si>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</si>
  <si>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</si>
  <si>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</si>
  <si>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</si>
  <si>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</si>
  <si>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</si>
  <si>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</si>
  <si>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</si>
  <si>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</si>
  <si>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</si>
  <si>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</si>
  <si>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</si>
  <si>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</si>
  <si>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</si>
  <si>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</si>
  <si>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</si>
  <si>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</si>
  <si>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</si>
  <si>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</si>
  <si>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</si>
  <si>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</si>
  <si>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</si>
  <si>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</si>
  <si>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</si>
  <si>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</si>
  <si>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</si>
  <si>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</si>
  <si>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</si>
  <si>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</si>
  <si>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</si>
  <si>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</si>
  <si>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</si>
  <si>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</si>
  <si>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</si>
  <si>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</si>
  <si>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</si>
  <si>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</si>
  <si>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</si>
  <si>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</si>
  <si>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</si>
  <si>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</si>
  <si>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</si>
  <si>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</si>
  <si>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</si>
  <si>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</si>
  <si>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</si>
  <si>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</si>
  <si>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</si>
  <si>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</si>
  <si>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</si>
  <si>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</si>
  <si>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</si>
  <si>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</si>
  <si>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</si>
  <si>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</si>
  <si>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</si>
  <si>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</si>
  <si>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</si>
  <si>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</si>
  <si>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</si>
  <si>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</si>
  <si>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</si>
  <si>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</si>
  <si>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</si>
  <si>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</si>
  <si>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</si>
  <si>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</si>
  <si>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</si>
  <si>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</si>
  <si>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</si>
  <si>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</si>
  <si>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</si>
  <si>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</si>
  <si>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</si>
  <si>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</si>
  <si>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</si>
  <si>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</si>
  <si>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</si>
  <si>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</si>
  <si>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</si>
  <si>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</si>
  <si>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</si>
  <si>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</si>
  <si>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</si>
  <si>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</si>
  <si>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</si>
  <si>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</si>
  <si>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</si>
  <si>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</si>
  <si>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</si>
  <si>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</si>
  <si>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</si>
  <si>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</si>
  <si>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</si>
  <si>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</si>
  <si>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</si>
  <si>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</si>
  <si>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</si>
  <si>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</si>
  <si>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</si>
  <si>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</si>
  <si>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</si>
  <si>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</si>
  <si>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</si>
  <si>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</si>
  <si>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</si>
  <si>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</si>
  <si>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</si>
  <si>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</si>
  <si>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</si>
  <si>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</si>
  <si>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</si>
  <si>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</si>
  <si>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</si>
  <si>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</si>
  <si>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</si>
  <si>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</si>
  <si>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</si>
  <si>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</si>
  <si>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</si>
  <si>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</si>
  <si>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</si>
  <si>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</si>
  <si>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</si>
  <si>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</si>
  <si>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</si>
  <si>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</si>
  <si>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</si>
  <si>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</si>
  <si>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</si>
  <si>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</si>
  <si>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</si>
  <si>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</si>
  <si>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</si>
  <si>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</si>
  <si>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</si>
  <si>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</si>
  <si>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</si>
  <si>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</si>
  <si>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</si>
  <si>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</si>
  <si>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</si>
  <si>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</si>
  <si>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</si>
  <si>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</si>
  <si>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</si>
  <si>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</si>
  <si>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</si>
  <si>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</si>
  <si>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</si>
  <si>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</si>
  <si>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</si>
  <si>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</si>
  <si>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</si>
  <si>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</si>
  <si>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</si>
  <si>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</si>
  <si>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</si>
  <si>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</si>
  <si>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</si>
  <si>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</si>
  <si>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</si>
  <si>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</si>
  <si>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</si>
  <si>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</si>
  <si>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</si>
  <si>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</si>
  <si>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</si>
  <si>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</si>
  <si>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</si>
  <si>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</si>
  <si>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</si>
  <si>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</si>
  <si>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</si>
  <si>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</si>
  <si>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</si>
  <si>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</si>
  <si>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</si>
  <si>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</si>
  <si>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</si>
  <si>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</si>
  <si>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</si>
  <si>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</si>
  <si>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</si>
  <si>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</si>
  <si>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</si>
  <si>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</si>
  <si>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</si>
  <si>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</si>
  <si>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</si>
  <si>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</si>
  <si>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</si>
  <si>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</si>
  <si>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</si>
  <si>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</si>
  <si>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</si>
  <si>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</si>
  <si>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</si>
  <si>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</si>
  <si>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</si>
  <si>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</si>
  <si>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</si>
  <si>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</si>
  <si>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</si>
  <si>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</si>
  <si>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</si>
  <si>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</si>
  <si>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</si>
  <si>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</si>
  <si>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</si>
  <si>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</si>
  <si>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</si>
  <si>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</si>
  <si>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</si>
  <si>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</si>
  <si>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</si>
  <si>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</si>
  <si>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</si>
  <si>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</si>
  <si>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</si>
  <si>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</si>
  <si>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</si>
  <si>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</si>
  <si>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</si>
  <si>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</si>
  <si>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</si>
  <si>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</si>
  <si>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</si>
  <si>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</si>
  <si>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</si>
  <si>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</si>
  <si>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</si>
  <si>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</si>
  <si>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</si>
  <si>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</si>
  <si>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</si>
  <si>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</si>
  <si>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</si>
  <si>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</si>
  <si>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</si>
  <si>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</si>
  <si>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</si>
  <si>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</si>
  <si>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</si>
  <si>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</si>
  <si>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</si>
  <si>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</si>
  <si>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</si>
  <si>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</si>
  <si>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</si>
  <si>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</si>
  <si>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</si>
  <si>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</si>
  <si>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</si>
  <si>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</si>
  <si>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</si>
  <si>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</si>
  <si>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</si>
  <si>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</si>
  <si>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</si>
  <si>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</si>
  <si>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</si>
  <si>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</si>
  <si>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</si>
  <si>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</si>
  <si>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</si>
  <si>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</si>
  <si>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</si>
  <si>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</si>
  <si>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</si>
  <si>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</si>
  <si>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</si>
  <si>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</si>
  <si>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</si>
  <si>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</si>
  <si>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</si>
  <si>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</si>
  <si>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</si>
  <si>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</si>
  <si>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</si>
  <si>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</si>
  <si>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</si>
  <si>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</si>
  <si>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</si>
  <si>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</si>
  <si>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</si>
  <si>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</si>
  <si>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</si>
  <si>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</si>
  <si>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</si>
  <si>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</si>
  <si>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</si>
  <si>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</si>
  <si>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</si>
  <si>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</si>
  <si>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</si>
  <si>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</si>
  <si>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</si>
  <si>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</si>
  <si>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</si>
  <si>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</si>
  <si>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</si>
  <si>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</si>
  <si>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</si>
  <si>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</si>
  <si>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</si>
  <si>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</si>
  <si>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</si>
  <si>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</si>
  <si>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</si>
  <si>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</si>
  <si>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</si>
  <si>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</si>
  <si>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</si>
  <si>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</si>
  <si>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</si>
  <si>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</si>
  <si>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</si>
  <si>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</si>
  <si>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</si>
  <si>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</si>
  <si>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</si>
  <si>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</si>
  <si>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</si>
  <si>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</si>
  <si>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</si>
  <si>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</si>
  <si>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</si>
  <si>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</si>
  <si>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</si>
  <si>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</si>
  <si>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</si>
  <si>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</si>
  <si>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</si>
  <si>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</si>
  <si>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</si>
  <si>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</si>
  <si>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</si>
  <si>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</si>
  <si>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</si>
  <si>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</si>
  <si>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</si>
  <si>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</si>
  <si>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</si>
  <si>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</si>
  <si>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</si>
  <si>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</si>
  <si>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</si>
  <si>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</si>
  <si>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</si>
  <si>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</si>
  <si>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</si>
  <si>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</si>
  <si>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</si>
  <si>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</si>
  <si>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</si>
  <si>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</si>
  <si>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</si>
  <si>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</si>
  <si>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</si>
  <si>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</si>
  <si>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</si>
  <si>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</si>
  <si>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</si>
  <si>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</si>
  <si>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</si>
  <si>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</si>
  <si>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</si>
  <si>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</si>
  <si>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</si>
  <si>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</si>
  <si>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</si>
  <si>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</si>
  <si>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</si>
  <si>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</si>
  <si>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</si>
  <si>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</si>
  <si>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</si>
  <si>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</si>
  <si>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</si>
  <si>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</si>
  <si>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</si>
  <si>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</si>
  <si>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</si>
  <si>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</si>
  <si>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</si>
  <si>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</si>
  <si>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</si>
  <si>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</si>
  <si>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</si>
  <si>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</si>
  <si>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</si>
  <si>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</si>
  <si>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</si>
  <si>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</si>
  <si>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</si>
  <si>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</si>
  <si>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</si>
  <si>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</si>
  <si>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</si>
  <si>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</si>
  <si>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</si>
  <si>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</si>
  <si>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</si>
  <si>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</si>
  <si>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</si>
  <si>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</si>
  <si>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</si>
  <si>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</si>
  <si>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</si>
  <si>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</si>
  <si>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</si>
  <si>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</si>
  <si>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</si>
  <si>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</si>
  <si>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</si>
  <si>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</si>
  <si>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</si>
  <si>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</si>
  <si>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</si>
  <si>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</si>
  <si>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</si>
  <si>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</si>
  <si>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</si>
  <si>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</si>
  <si>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</si>
  <si>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</si>
  <si>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</si>
  <si>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</si>
  <si>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</si>
  <si>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</si>
  <si>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</si>
  <si>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</si>
  <si>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</si>
  <si>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</si>
  <si>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</si>
  <si>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</si>
  <si>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</si>
  <si>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</si>
  <si>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</si>
  <si>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</si>
  <si>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</si>
  <si>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</si>
  <si>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</si>
  <si>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</si>
  <si>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</si>
  <si>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</si>
  <si>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</si>
  <si>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</si>
  <si>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</si>
  <si>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</si>
  <si>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</si>
  <si>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</si>
  <si>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</si>
  <si>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</si>
  <si>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</si>
  <si>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</si>
  <si>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</si>
  <si>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</si>
  <si>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</si>
  <si>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</si>
  <si>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</si>
  <si>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</si>
  <si>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</si>
  <si>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</si>
  <si>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</si>
  <si>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</si>
  <si>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</si>
  <si>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</si>
  <si>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</si>
  <si>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</si>
  <si>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</si>
  <si>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</si>
  <si>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</si>
  <si>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</si>
  <si>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</si>
  <si>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</si>
  <si>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</si>
  <si>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</si>
  <si>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</si>
  <si>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</si>
  <si>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</si>
  <si>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</si>
  <si>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</si>
  <si>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</si>
  <si>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</si>
  <si>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</si>
  <si>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</si>
  <si>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</si>
  <si>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</si>
  <si>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</si>
  <si>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</si>
  <si>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</si>
  <si>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</si>
  <si>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</si>
  <si>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</si>
  <si>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</si>
  <si>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</si>
  <si>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</si>
  <si>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</si>
  <si>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</si>
  <si>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</si>
  <si>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</si>
  <si>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</si>
  <si>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</si>
  <si>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</si>
  <si>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</si>
  <si>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</si>
  <si>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</si>
  <si>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</si>
  <si>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</si>
  <si>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</si>
  <si>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</si>
  <si>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</si>
  <si>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</si>
  <si>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</si>
  <si>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</si>
  <si>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</si>
  <si>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</si>
  <si>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</si>
  <si>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</si>
  <si>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</si>
  <si>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</si>
  <si>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</si>
  <si>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</si>
  <si>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</si>
  <si>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</si>
  <si>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</si>
  <si>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</si>
  <si>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</si>
  <si>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</si>
  <si>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</si>
  <si>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</si>
  <si>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</si>
  <si>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</si>
  <si>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</si>
  <si>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</si>
  <si>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</si>
  <si>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</si>
  <si>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</si>
  <si>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</si>
  <si>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</si>
  <si>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</si>
  <si>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</si>
  <si>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</si>
  <si>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</si>
  <si>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</si>
  <si>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</si>
  <si>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</si>
  <si>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</si>
  <si>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</si>
  <si>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</si>
  <si>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</si>
  <si>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</si>
  <si>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</si>
  <si>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</si>
  <si>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</si>
  <si>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</si>
  <si>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</si>
  <si>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</si>
  <si>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</si>
  <si>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</si>
  <si>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</si>
  <si>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</si>
  <si>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</si>
  <si>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</si>
  <si>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</si>
  <si>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</si>
  <si>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</si>
  <si>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</si>
  <si>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</si>
  <si>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</si>
  <si>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</si>
  <si>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</si>
  <si>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</si>
  <si>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</si>
  <si>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</si>
  <si>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</si>
  <si>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</si>
  <si>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</si>
  <si>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</si>
  <si>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</si>
  <si>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</si>
  <si>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</si>
  <si>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</si>
  <si>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</si>
  <si>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</si>
  <si>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</si>
  <si>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</si>
  <si>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</si>
  <si>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</si>
  <si>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</si>
  <si>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</si>
  <si>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</si>
  <si>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</si>
  <si>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</si>
  <si>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</si>
  <si>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</si>
  <si>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</si>
  <si>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</si>
  <si>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</si>
  <si>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</si>
  <si>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</si>
  <si>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</si>
  <si>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</si>
  <si>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</si>
  <si>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</si>
  <si>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</si>
  <si>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</si>
  <si>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</si>
  <si>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</si>
  <si>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</si>
  <si>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</si>
  <si>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</si>
  <si>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</si>
  <si>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</si>
  <si>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</si>
  <si>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</si>
  <si>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</si>
  <si>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</si>
  <si>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</si>
  <si>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</si>
  <si>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</si>
  <si>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</si>
  <si>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</si>
  <si>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</si>
  <si>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</si>
  <si>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</si>
  <si>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</si>
  <si>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</si>
  <si>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</si>
  <si>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</si>
  <si>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</si>
  <si>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</si>
  <si>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</si>
  <si>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</si>
  <si>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</si>
  <si>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</si>
  <si>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</si>
  <si>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</si>
  <si>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</si>
  <si>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</si>
  <si>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</si>
  <si>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</si>
  <si>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</si>
  <si>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</si>
  <si>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</si>
  <si>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</si>
  <si>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</si>
  <si>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</si>
  <si>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</si>
  <si>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</si>
  <si>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</si>
  <si>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</si>
  <si>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</si>
  <si>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</si>
  <si>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</si>
  <si>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</si>
  <si>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</si>
  <si>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</si>
  <si>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</si>
  <si>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</si>
  <si>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</si>
  <si>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</si>
  <si>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</si>
  <si>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</si>
  <si>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</si>
  <si>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</si>
  <si>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</si>
  <si>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</si>
  <si>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</si>
  <si>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</si>
  <si>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</si>
  <si>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</si>
  <si>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</si>
  <si>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</si>
  <si>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</si>
  <si>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</si>
  <si>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</si>
  <si>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</si>
  <si>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</si>
  <si>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</si>
  <si>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</si>
  <si>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</si>
  <si>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</si>
  <si>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</si>
  <si>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</si>
  <si>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</si>
  <si>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</si>
  <si>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</si>
  <si>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</si>
  <si>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</si>
  <si>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</si>
  <si>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</si>
  <si>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</si>
  <si>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</si>
  <si>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</si>
  <si>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</si>
  <si>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</si>
  <si>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</si>
  <si>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</si>
  <si>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</si>
  <si>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</si>
  <si>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</si>
  <si>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</si>
  <si>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</si>
  <si>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</si>
  <si>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</si>
  <si>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</si>
  <si>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</si>
  <si>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</si>
  <si>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</si>
  <si>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</si>
  <si>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</si>
  <si>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</si>
  <si>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</si>
  <si>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</si>
  <si>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</si>
  <si>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</si>
  <si>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</si>
  <si>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</si>
  <si>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</si>
  <si>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</si>
  <si>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</si>
  <si>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</si>
  <si>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</si>
  <si>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</si>
  <si>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</si>
  <si>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</si>
  <si>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</si>
  <si>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</si>
  <si>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</si>
  <si>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</si>
  <si>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</si>
  <si>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</si>
  <si>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</si>
  <si>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</si>
  <si>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</si>
  <si>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</si>
  <si>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</si>
  <si>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</si>
  <si>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</si>
  <si>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</si>
  <si>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</si>
  <si>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</si>
  <si>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</si>
  <si>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</si>
  <si>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</si>
  <si>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</si>
  <si>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</si>
  <si>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</si>
  <si>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</si>
  <si>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</si>
  <si>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</si>
  <si>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</si>
  <si>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</si>
  <si>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</si>
  <si>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</si>
  <si>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</si>
  <si>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</si>
  <si>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</si>
  <si>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</si>
  <si>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</si>
  <si>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</si>
  <si>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</si>
  <si>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</si>
  <si>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</si>
  <si>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</si>
  <si>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</si>
  <si>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</si>
  <si>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</si>
  <si>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</si>
  <si>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</si>
  <si>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</si>
  <si>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</si>
  <si>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</si>
  <si>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</si>
  <si>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</si>
  <si>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</si>
  <si>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</si>
  <si>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</si>
  <si>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</si>
  <si>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</si>
  <si>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</si>
  <si>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</si>
  <si>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</si>
  <si>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</si>
  <si>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</si>
  <si>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</si>
  <si>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</si>
  <si>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</si>
  <si>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</si>
  <si>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</si>
  <si>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</si>
  <si>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</si>
  <si>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</si>
  <si>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</si>
  <si>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</si>
  <si>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</si>
  <si>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</si>
  <si>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</si>
  <si>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</si>
  <si>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</si>
  <si>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</si>
  <si>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</si>
  <si>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</si>
  <si>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</si>
  <si>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</si>
  <si>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</si>
  <si>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</si>
  <si>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</si>
  <si>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</si>
  <si>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</si>
  <si>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</si>
  <si>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</si>
  <si>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</si>
  <si>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</si>
  <si>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</si>
  <si>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</si>
  <si>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</si>
  <si>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</si>
  <si>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</si>
  <si>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</si>
  <si>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</si>
  <si>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</si>
  <si>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</si>
  <si>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</si>
  <si>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</si>
  <si>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</si>
  <si>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</si>
  <si>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</si>
  <si>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</si>
  <si>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</si>
  <si>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</si>
  <si>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</si>
  <si>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</si>
  <si>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</si>
  <si>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</si>
  <si>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</si>
  <si>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</si>
  <si>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</si>
  <si>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</si>
  <si>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</si>
  <si>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</si>
  <si>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</si>
  <si>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</si>
  <si>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</si>
  <si>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</si>
  <si>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</si>
  <si>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</si>
  <si>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</si>
  <si>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</si>
  <si>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</si>
  <si>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</si>
  <si>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</si>
  <si>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</si>
  <si>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</si>
  <si>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</si>
  <si>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</si>
  <si>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</si>
  <si>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</si>
  <si>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</si>
  <si>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</si>
  <si>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</si>
  <si>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</si>
  <si>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</si>
  <si>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</si>
  <si>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</si>
  <si>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</si>
  <si>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</si>
  <si>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</si>
  <si>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</si>
  <si>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</si>
  <si>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</si>
  <si>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</si>
  <si>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</si>
  <si>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</si>
  <si>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</si>
  <si>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</si>
  <si>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</si>
  <si>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</si>
  <si>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</si>
  <si>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</si>
  <si>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</si>
  <si>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</si>
  <si>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</si>
  <si>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</si>
  <si>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</si>
  <si>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</si>
  <si>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</si>
  <si>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</si>
  <si>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</si>
  <si>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</si>
  <si>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</si>
  <si>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</si>
  <si>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</si>
  <si>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</si>
  <si>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</si>
  <si>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</si>
  <si>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</si>
  <si>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</si>
  <si>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</si>
  <si>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</si>
  <si>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</si>
  <si>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</si>
  <si>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</si>
  <si>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</si>
  <si>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</si>
  <si>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</si>
  <si>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</si>
  <si>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</si>
  <si>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</si>
  <si>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</si>
  <si>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</si>
  <si>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</si>
  <si>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</si>
  <si>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</si>
  <si>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</si>
  <si>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</si>
  <si>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</si>
  <si>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</si>
  <si>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</si>
  <si>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</si>
  <si>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</si>
  <si>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</si>
  <si>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</si>
  <si>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</si>
  <si>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</si>
  <si>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</si>
  <si>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</si>
  <si>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</si>
  <si>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</si>
  <si>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</si>
  <si>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</si>
  <si>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</si>
  <si>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</si>
  <si>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</si>
  <si>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</si>
  <si>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</si>
  <si>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</si>
  <si>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</si>
  <si>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</si>
  <si>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</si>
  <si>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</si>
  <si>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</si>
  <si>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</si>
  <si>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</si>
  <si>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</si>
  <si>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</si>
  <si>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</si>
  <si>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</si>
  <si>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</si>
  <si>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</si>
  <si>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</si>
  <si>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</si>
  <si>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</si>
  <si>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</si>
  <si>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</si>
  <si>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</si>
  <si>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</si>
  <si>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</si>
  <si>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</si>
  <si>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</si>
  <si>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</si>
  <si>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</si>
  <si>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</si>
  <si>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</si>
  <si>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</si>
  <si>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</si>
  <si>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</si>
  <si>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</si>
  <si>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</si>
  <si>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</si>
  <si>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</si>
  <si>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</si>
  <si>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</si>
  <si>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</si>
  <si>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</si>
  <si>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</si>
  <si>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</si>
  <si>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</si>
  <si>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</si>
  <si>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</si>
  <si>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</si>
  <si>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</si>
  <si>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</si>
  <si>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</si>
  <si>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</si>
  <si>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</si>
  <si>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</si>
  <si>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</si>
  <si>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</si>
  <si>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</si>
  <si>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</si>
  <si>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</si>
  <si>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</si>
  <si>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</si>
  <si>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</si>
  <si>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</si>
  <si>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</si>
  <si>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</si>
  <si>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</si>
  <si>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</si>
  <si>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</si>
  <si>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</si>
  <si>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</si>
  <si>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</si>
  <si>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</si>
  <si>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</si>
  <si>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</si>
  <si>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</si>
  <si>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</si>
  <si>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</si>
  <si>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</si>
  <si>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</si>
  <si>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</si>
  <si>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</si>
  <si>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</si>
  <si>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</si>
  <si>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</si>
  <si>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</si>
  <si>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</si>
  <si>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</si>
  <si>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</si>
  <si>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</si>
  <si>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</si>
  <si>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</si>
  <si>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</si>
  <si>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</si>
  <si>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</si>
  <si>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</si>
  <si>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</si>
  <si>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</si>
  <si>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</si>
  <si>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</si>
  <si>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</si>
  <si>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</si>
  <si>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</si>
  <si>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</si>
  <si>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</si>
  <si>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</si>
  <si>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</si>
  <si>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</si>
  <si>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</si>
  <si>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</si>
  <si>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</si>
  <si>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</si>
  <si>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</si>
  <si>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</si>
  <si>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</si>
  <si>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</si>
  <si>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</si>
  <si>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</si>
  <si>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</si>
  <si>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</si>
  <si>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</si>
  <si>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</si>
  <si>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</si>
  <si>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</si>
  <si>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</si>
  <si>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</si>
  <si>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</si>
  <si>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</si>
  <si>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</si>
  <si>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</si>
  <si>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</si>
  <si>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</si>
  <si>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</si>
  <si>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</si>
  <si>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</si>
  <si>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</si>
  <si>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</si>
  <si>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</si>
  <si>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</si>
  <si>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</si>
  <si>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</si>
  <si>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</si>
  <si>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</si>
  <si>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</si>
  <si>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</si>
  <si>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</si>
  <si>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</si>
  <si>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</si>
  <si>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</si>
  <si>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</si>
  <si>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</si>
  <si>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</si>
  <si>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</si>
  <si>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</si>
  <si>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</si>
  <si>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</si>
  <si>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</si>
  <si>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</si>
  <si>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</si>
  <si>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</si>
  <si>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</si>
  <si>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</si>
  <si>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</si>
  <si>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</si>
  <si>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</si>
  <si>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</si>
  <si>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</si>
  <si>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</si>
  <si>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</si>
  <si>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</si>
  <si>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</si>
  <si>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</si>
  <si>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</si>
  <si>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</si>
  <si>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</si>
  <si>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</si>
  <si>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</si>
  <si>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</si>
  <si>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</si>
  <si>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</si>
  <si>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</si>
  <si>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</si>
  <si>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</si>
  <si>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</si>
  <si>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</si>
  <si>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</si>
  <si>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</si>
  <si>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</si>
  <si>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</si>
  <si>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</si>
  <si>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</si>
  <si>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</si>
  <si>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</si>
  <si>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</si>
  <si>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</si>
  <si>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</si>
  <si>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</si>
  <si>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</si>
  <si>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</si>
  <si>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</si>
  <si>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</si>
  <si>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</si>
  <si>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</si>
  <si>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</si>
  <si>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</si>
  <si>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</si>
  <si>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</si>
  <si>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</si>
  <si>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</si>
  <si>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</si>
  <si>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</si>
  <si>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</si>
  <si>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</si>
  <si>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</si>
  <si>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</si>
  <si>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</si>
  <si>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</si>
  <si>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</si>
  <si>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</si>
  <si>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</si>
  <si>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</si>
  <si>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</si>
  <si>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</si>
  <si>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</si>
  <si>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</si>
  <si>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</si>
  <si>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</si>
  <si>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</si>
  <si>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</si>
  <si>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</si>
  <si>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</si>
  <si>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</si>
  <si>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</si>
  <si>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</si>
  <si>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</si>
  <si>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</si>
  <si>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</si>
  <si>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</si>
  <si>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</si>
  <si>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</si>
  <si>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</si>
  <si>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</si>
  <si>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</si>
  <si>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</si>
  <si>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</si>
  <si>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</si>
  <si>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</si>
  <si>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</si>
  <si>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</si>
  <si>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</si>
  <si>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</si>
  <si>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</si>
  <si>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</si>
  <si>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</si>
  <si>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</si>
  <si>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</si>
  <si>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</si>
  <si>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</si>
  <si>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</si>
  <si>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</si>
  <si>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</si>
  <si>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</si>
  <si>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</si>
  <si>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</si>
  <si>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</si>
  <si>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</si>
  <si>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</si>
  <si>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</si>
  <si>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</si>
  <si>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</si>
  <si>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</si>
  <si>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</si>
  <si>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</si>
  <si>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</si>
  <si>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</si>
  <si>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</si>
  <si>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</si>
  <si>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</si>
  <si>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</si>
  <si>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</si>
  <si>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</si>
  <si>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</si>
  <si>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</si>
  <si>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</si>
  <si>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</si>
  <si>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</si>
  <si>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</si>
  <si>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</si>
  <si>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</si>
  <si>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</si>
  <si>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</si>
  <si>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</si>
  <si>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</si>
  <si>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</si>
  <si>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</si>
  <si>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</si>
  <si>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</si>
  <si>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</si>
  <si>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</si>
  <si>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</si>
  <si>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</si>
  <si>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</si>
  <si>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</si>
  <si>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</si>
  <si>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</si>
  <si>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</si>
  <si>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</si>
  <si>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</si>
  <si>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</si>
  <si>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</si>
  <si>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</si>
  <si>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</si>
  <si>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</si>
  <si>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</si>
  <si>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</si>
  <si>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</si>
  <si>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</si>
  <si>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</si>
  <si>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</si>
  <si>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</si>
  <si>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</si>
  <si>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</si>
  <si>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</si>
  <si>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</si>
  <si>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</si>
  <si>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</si>
  <si>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</si>
  <si>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</si>
  <si>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</si>
  <si>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</si>
  <si>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</si>
  <si>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</si>
  <si>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</si>
  <si>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</si>
  <si>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</si>
  <si>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</si>
  <si>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</si>
  <si>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</si>
  <si>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</si>
  <si>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</si>
  <si>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</si>
  <si>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</si>
  <si>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</si>
  <si>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</si>
  <si>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</si>
  <si>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</si>
  <si>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</si>
  <si>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</si>
  <si>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</si>
  <si>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</si>
  <si>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</si>
  <si>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</si>
  <si>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</si>
  <si>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</si>
  <si>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</si>
  <si>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</si>
  <si>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</si>
  <si>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</si>
  <si>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</si>
  <si>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</si>
  <si>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</si>
  <si>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</si>
  <si>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</si>
  <si>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</si>
  <si>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</si>
  <si>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</si>
  <si>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</si>
  <si>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</si>
  <si>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</si>
  <si>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</si>
  <si>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</si>
  <si>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</si>
  <si>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</si>
  <si>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</si>
  <si>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</si>
  <si>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</si>
  <si>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</si>
  <si>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</si>
  <si>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</si>
  <si>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</si>
  <si>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</si>
  <si>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</si>
  <si>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</si>
  <si>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</si>
  <si>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</si>
  <si>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</si>
  <si>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</si>
  <si>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</si>
  <si>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</si>
  <si>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</si>
  <si>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</si>
  <si>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</si>
  <si>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</si>
  <si>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</si>
  <si>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</si>
  <si>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</si>
  <si>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</si>
  <si>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</si>
  <si>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</si>
  <si>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</si>
  <si>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</si>
  <si>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</si>
  <si>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</si>
  <si>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</si>
  <si>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</si>
  <si>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</si>
  <si>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</si>
  <si>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</si>
  <si>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</si>
  <si>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</si>
  <si>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</si>
  <si>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</si>
  <si>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</si>
  <si>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</si>
  <si>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</si>
  <si>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</si>
  <si>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</si>
  <si>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</si>
  <si>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</si>
  <si>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</si>
  <si>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</si>
  <si>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</si>
  <si>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</si>
  <si>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</si>
  <si>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</si>
  <si>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</si>
  <si>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</si>
  <si>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</si>
  <si>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</si>
  <si>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</si>
  <si>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</si>
  <si>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</si>
  <si>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</si>
  <si>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</si>
  <si>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</si>
  <si>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</si>
  <si>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</si>
  <si>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</si>
  <si>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</si>
  <si>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</si>
  <si>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</si>
  <si>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</si>
  <si>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</si>
  <si>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</si>
  <si>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</si>
  <si>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</si>
  <si>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</si>
  <si>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</si>
  <si>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</si>
  <si>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</si>
  <si>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</si>
  <si>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</si>
  <si>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</si>
  <si>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</si>
  <si>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</si>
  <si>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</si>
  <si>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</si>
  <si>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</si>
  <si>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</si>
  <si>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</si>
  <si>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</si>
  <si>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</si>
  <si>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</si>
  <si>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</si>
  <si>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</si>
  <si>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</si>
  <si>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</si>
  <si>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</si>
  <si>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</si>
  <si>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</si>
  <si>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</si>
  <si>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</si>
  <si>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</si>
  <si>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</si>
  <si>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</si>
  <si>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</si>
  <si>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</si>
  <si>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</si>
  <si>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</si>
  <si>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</si>
  <si>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</si>
  <si>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</si>
  <si>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</si>
  <si>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</si>
  <si>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</si>
  <si>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</si>
  <si>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</si>
  <si>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</si>
  <si>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</si>
  <si>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</si>
  <si>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</si>
  <si>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</si>
  <si>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</si>
  <si>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</si>
  <si>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</si>
  <si>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</si>
  <si>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</si>
  <si>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</si>
  <si>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</si>
  <si>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</si>
  <si>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</si>
  <si>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</si>
  <si>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</si>
  <si>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</si>
  <si>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</si>
  <si>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</si>
  <si>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</si>
  <si>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</si>
  <si>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</si>
  <si>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</si>
  <si>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</si>
  <si>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</si>
  <si>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</si>
  <si>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</si>
  <si>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</si>
  <si>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</si>
  <si>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</si>
  <si>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</si>
  <si>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</si>
  <si>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</si>
  <si>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</si>
  <si>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</si>
  <si>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</si>
  <si>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</si>
  <si>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</si>
  <si>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</si>
  <si>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</si>
  <si>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</si>
  <si>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</si>
  <si>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</si>
  <si>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</si>
  <si>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</si>
  <si>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</si>
  <si>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</si>
  <si>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</si>
  <si>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</si>
  <si>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</si>
  <si>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</si>
  <si>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</si>
  <si>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</si>
  <si>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</si>
  <si>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</si>
  <si>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</si>
  <si>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</si>
  <si>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</si>
  <si>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</si>
  <si>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</si>
  <si>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</si>
  <si>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</si>
  <si>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</si>
  <si>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</si>
  <si>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</si>
  <si>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</si>
  <si>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</si>
  <si>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</si>
  <si>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</si>
  <si>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</si>
  <si>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</si>
  <si>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</si>
  <si>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</si>
  <si>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</si>
  <si>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</si>
  <si>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</si>
  <si>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</si>
  <si>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</si>
  <si>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</si>
  <si>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</si>
  <si>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</si>
  <si>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</si>
  <si>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</si>
  <si>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</si>
  <si>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</si>
  <si>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</si>
  <si>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</si>
  <si>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</si>
  <si>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</si>
  <si>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</si>
  <si>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</si>
  <si>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</si>
  <si>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</si>
  <si>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</si>
  <si>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</si>
  <si>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</si>
  <si>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</si>
  <si>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</si>
  <si>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</si>
  <si>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</si>
  <si>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</si>
  <si>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</si>
  <si>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</si>
  <si>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</si>
  <si>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</si>
  <si>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</si>
  <si>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</si>
  <si>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</si>
  <si>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</si>
  <si>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</si>
  <si>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</si>
  <si>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</si>
  <si>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</si>
  <si>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</si>
  <si>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</si>
  <si>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</si>
  <si>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</si>
  <si>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</si>
  <si>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</si>
  <si>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</si>
  <si>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</si>
  <si>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</si>
  <si>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</si>
  <si>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</si>
  <si>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</si>
  <si>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</si>
  <si>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</si>
  <si>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</si>
  <si>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</si>
  <si>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</si>
  <si>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</si>
  <si>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</si>
  <si>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</si>
  <si>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</si>
  <si>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</si>
  <si>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</si>
  <si>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</si>
  <si>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</si>
  <si>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</si>
  <si>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</si>
  <si>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</si>
  <si>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</si>
  <si>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</si>
  <si>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</si>
  <si>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</si>
  <si>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</si>
  <si>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</si>
  <si>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</si>
  <si>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</si>
  <si>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</si>
  <si>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</si>
  <si>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</si>
  <si>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</si>
  <si>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</si>
  <si>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</si>
  <si>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</si>
  <si>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</si>
  <si>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</si>
  <si>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</si>
  <si>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</si>
  <si>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</si>
  <si>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</si>
  <si>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</si>
  <si>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</si>
  <si>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</si>
  <si>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</si>
  <si>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</si>
  <si>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</si>
  <si>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</si>
  <si>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</si>
  <si>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</si>
  <si>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</si>
  <si>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</si>
  <si>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</si>
  <si>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</si>
  <si>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</si>
  <si>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</si>
  <si>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</si>
  <si>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</si>
  <si>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</si>
  <si>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</si>
  <si>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</si>
  <si>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</si>
  <si>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</si>
  <si>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</si>
  <si>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</si>
  <si>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</si>
  <si>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</si>
  <si>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</si>
  <si>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</si>
  <si>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</si>
  <si>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</si>
  <si>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</si>
  <si>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</si>
  <si>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</si>
  <si>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</si>
  <si>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</si>
  <si>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</si>
  <si>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</si>
  <si>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</si>
  <si>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</si>
  <si>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</si>
  <si>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</si>
  <si>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</si>
  <si>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</si>
  <si>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</si>
  <si>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</si>
  <si>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</si>
  <si>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</si>
  <si>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</si>
  <si>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</si>
  <si>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</si>
  <si>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</si>
  <si>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</si>
  <si>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</si>
  <si>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</si>
  <si>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</si>
  <si>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</si>
  <si>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</si>
  <si>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</si>
  <si>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</si>
  <si>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</si>
  <si>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</si>
  <si>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</si>
  <si>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</si>
  <si>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</si>
  <si>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</si>
  <si>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</si>
  <si>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</si>
  <si>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</si>
  <si>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</si>
  <si>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</si>
  <si>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</si>
  <si>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</si>
  <si>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</si>
  <si>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</si>
  <si>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</si>
  <si>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</si>
  <si>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</si>
  <si>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</si>
  <si>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</si>
  <si>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</si>
  <si>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</si>
  <si>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</si>
  <si>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</si>
  <si>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</si>
  <si>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</si>
  <si>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</si>
  <si>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</si>
  <si>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</si>
  <si>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</si>
  <si>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</si>
  <si>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</si>
  <si>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</si>
  <si>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</si>
  <si>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</si>
  <si>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</si>
  <si>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</si>
  <si>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</si>
  <si>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</si>
  <si>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</si>
  <si>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</si>
  <si>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</si>
  <si>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</si>
  <si>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</si>
  <si>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</si>
  <si>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</si>
  <si>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</si>
  <si>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</si>
  <si>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</si>
  <si>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</si>
  <si>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</si>
  <si>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</si>
  <si>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</si>
  <si>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</si>
  <si>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</si>
  <si>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</si>
  <si>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</si>
  <si>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</si>
  <si>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</si>
  <si>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</si>
  <si>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</si>
  <si>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</si>
  <si>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</si>
  <si>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</si>
  <si>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</si>
  <si>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</si>
  <si>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</si>
  <si>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</si>
  <si>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</si>
  <si>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</si>
  <si>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</si>
  <si>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</si>
  <si>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</si>
  <si>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</si>
  <si>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</si>
  <si>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</si>
  <si>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</si>
  <si>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</si>
  <si>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</si>
  <si>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</si>
  <si>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</si>
  <si>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</si>
  <si>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</si>
  <si>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</si>
  <si>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</si>
  <si>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</si>
  <si>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</si>
  <si>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</si>
  <si>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</si>
  <si>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</si>
  <si>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</si>
  <si>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</si>
  <si>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</si>
  <si>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</si>
  <si>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</si>
  <si>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</si>
  <si>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</si>
  <si>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</si>
  <si>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</si>
  <si>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</si>
  <si>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</si>
  <si>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</si>
  <si>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</si>
  <si>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</si>
  <si>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</si>
  <si>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</si>
  <si>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</si>
  <si>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</si>
  <si>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</si>
  <si>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</si>
  <si>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</si>
  <si>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</si>
  <si>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</si>
  <si>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</si>
  <si>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</si>
  <si>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</si>
  <si>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</si>
  <si>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</si>
  <si>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</si>
  <si>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</si>
  <si>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</si>
  <si>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</si>
  <si>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</si>
  <si>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</si>
  <si>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</si>
  <si>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</si>
  <si>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</si>
  <si>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</si>
  <si>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</si>
  <si>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</si>
  <si>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</si>
  <si>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</si>
  <si>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</si>
  <si>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</si>
  <si>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</si>
  <si>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</si>
  <si>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</si>
  <si>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</si>
  <si>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</si>
  <si>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</si>
  <si>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</si>
  <si>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</si>
  <si>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</si>
  <si>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</si>
  <si>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</si>
  <si>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</si>
  <si>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</si>
  <si>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</si>
  <si>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</si>
  <si>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</si>
  <si>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</si>
  <si>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</si>
  <si>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</si>
  <si>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</si>
  <si>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</si>
  <si>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</si>
  <si>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</si>
  <si>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</si>
  <si>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</si>
  <si>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</si>
  <si>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</si>
  <si>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</si>
  <si>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</si>
  <si>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</si>
  <si>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</si>
  <si>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</si>
  <si>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</si>
  <si>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</si>
  <si>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</si>
  <si>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</si>
  <si>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</si>
  <si>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</si>
  <si>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</si>
  <si>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</si>
  <si>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</si>
  <si>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</si>
  <si>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</si>
  <si>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</si>
  <si>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</si>
  <si>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</si>
  <si>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</si>
  <si>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</si>
  <si>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</si>
  <si>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</si>
  <si>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</si>
  <si>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</si>
  <si>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</si>
  <si>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</si>
  <si>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</si>
  <si>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</si>
  <si>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</si>
  <si>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</si>
  <si>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</si>
  <si>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</si>
  <si>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</si>
  <si>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</si>
  <si>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</si>
  <si>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</si>
  <si>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</si>
  <si>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</si>
  <si>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</si>
  <si>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</si>
  <si>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</si>
  <si>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</si>
  <si>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</si>
  <si>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</si>
  <si>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</si>
  <si>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</si>
  <si>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</si>
  <si>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</si>
  <si>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</si>
  <si>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</si>
  <si>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</si>
  <si>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</si>
  <si>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</si>
  <si>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</si>
  <si>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</si>
  <si>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</si>
  <si>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</si>
  <si>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</si>
  <si>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</si>
  <si>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</si>
  <si>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</si>
  <si>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</si>
  <si>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</si>
  <si>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</si>
  <si>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</si>
  <si>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</si>
  <si>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</si>
  <si>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</si>
  <si>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</si>
  <si>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</si>
  <si>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</si>
  <si>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</si>
  <si>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</si>
  <si>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</si>
  <si>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</si>
  <si>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</si>
  <si>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</si>
  <si>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</si>
  <si>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</si>
  <si>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</si>
  <si>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</si>
  <si>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</si>
  <si>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</si>
  <si>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</si>
  <si>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</si>
  <si>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</si>
  <si>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</si>
  <si>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</si>
  <si>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</si>
  <si>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</si>
  <si>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</si>
  <si>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</si>
  <si>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</si>
  <si>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</si>
  <si>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</si>
  <si>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</si>
  <si>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</si>
  <si>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</si>
  <si>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</si>
  <si>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</si>
  <si>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</si>
  <si>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</si>
  <si>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</si>
  <si>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</si>
  <si>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</si>
  <si>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</si>
  <si>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</si>
  <si>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</si>
  <si>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</si>
  <si>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</si>
  <si>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</si>
  <si>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</si>
  <si>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</si>
  <si>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</si>
  <si>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</si>
  <si>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</si>
  <si>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</si>
  <si>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</si>
  <si>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</si>
  <si>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</si>
  <si>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</si>
  <si>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</si>
  <si>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</si>
  <si>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</si>
  <si>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</si>
  <si>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</si>
  <si>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</si>
  <si>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</si>
  <si>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</si>
  <si>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</si>
  <si>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</si>
  <si>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</si>
  <si>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</si>
  <si>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</si>
  <si>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</si>
  <si>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</si>
  <si>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</si>
  <si>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</si>
  <si>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</si>
  <si>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</si>
  <si>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</si>
  <si>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</si>
  <si>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</si>
  <si>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</si>
  <si>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</si>
  <si>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</si>
  <si>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</si>
  <si>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</si>
  <si>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</si>
  <si>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</si>
  <si>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</si>
  <si>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</si>
  <si>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</si>
  <si>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</si>
  <si>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</si>
  <si>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</si>
  <si>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</si>
  <si>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</si>
  <si>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</si>
  <si>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</si>
  <si>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</si>
  <si>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</si>
  <si>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</si>
  <si>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</si>
  <si>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</si>
  <si>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</si>
  <si>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</si>
  <si>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</si>
  <si>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</si>
  <si>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</si>
  <si>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</si>
  <si>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</si>
  <si>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</si>
  <si>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</si>
  <si>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</si>
  <si>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</si>
  <si>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</si>
  <si>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</si>
  <si>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</si>
  <si>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</si>
  <si>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</si>
  <si>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</si>
  <si>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</si>
  <si>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</si>
  <si>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</si>
  <si>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</si>
  <si>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</si>
  <si>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</si>
  <si>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</si>
  <si>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</si>
  <si>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</si>
  <si>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</si>
  <si>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</si>
  <si>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</si>
  <si>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</si>
  <si>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</si>
  <si>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</si>
  <si>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</si>
  <si>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</si>
  <si>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</si>
  <si>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</si>
  <si>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</si>
  <si>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</si>
  <si>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</si>
  <si>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</si>
  <si>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</si>
  <si>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</si>
  <si>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</si>
  <si>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</si>
  <si>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</si>
  <si>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</si>
  <si>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</si>
  <si>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</si>
  <si>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</si>
  <si>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</si>
  <si>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</si>
  <si>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</si>
  <si>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</si>
  <si>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</si>
  <si>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</si>
  <si>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</si>
  <si>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</si>
  <si>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</si>
  <si>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</si>
  <si>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</si>
  <si>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</si>
  <si>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</si>
  <si>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</si>
  <si>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</si>
  <si>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</si>
  <si>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</si>
  <si>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</si>
  <si>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</si>
  <si>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</si>
  <si>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</si>
  <si>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</si>
  <si>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</si>
  <si>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</si>
  <si>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</si>
  <si>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</si>
  <si>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</si>
  <si>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</si>
  <si>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</si>
  <si>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</si>
  <si>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</si>
  <si>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</si>
  <si>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</si>
  <si>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</si>
  <si>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</si>
  <si>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</si>
  <si>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</si>
  <si>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</si>
  <si>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</si>
  <si>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</si>
  <si>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</si>
  <si>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</si>
  <si>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</si>
  <si>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</si>
  <si>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</si>
  <si>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</si>
  <si>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</si>
  <si>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</si>
  <si>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</si>
  <si>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</si>
  <si>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</si>
  <si>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</si>
  <si>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</si>
  <si>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</si>
  <si>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</si>
  <si>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</si>
  <si>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</si>
  <si>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</si>
  <si>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</si>
  <si>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</si>
  <si>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</si>
  <si>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</si>
  <si>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</si>
  <si>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</si>
  <si>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</si>
  <si>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</si>
  <si>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</si>
  <si>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</si>
  <si>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</si>
  <si>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</si>
  <si>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</si>
  <si>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</si>
  <si>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</si>
  <si>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</si>
  <si>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</si>
  <si>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</si>
  <si>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</si>
  <si>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</si>
  <si>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</si>
  <si>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</si>
  <si>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</si>
  <si>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</si>
  <si>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</si>
  <si>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</si>
  <si>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</si>
  <si>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</si>
  <si>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</si>
  <si>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</si>
  <si>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</si>
  <si>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</si>
  <si>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</si>
  <si>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</si>
  <si>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</si>
  <si>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</si>
  <si>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</si>
  <si>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</si>
  <si>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</si>
  <si>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</si>
  <si>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</si>
  <si>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</si>
  <si>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</si>
  <si>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</si>
  <si>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</si>
  <si>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</si>
  <si>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</si>
  <si>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</si>
  <si>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</si>
  <si>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</si>
  <si>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</si>
  <si>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</si>
  <si>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</si>
  <si>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</si>
  <si>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</si>
  <si>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</si>
  <si>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</si>
  <si>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</si>
  <si>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</si>
  <si>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</si>
  <si>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</si>
  <si>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</si>
  <si>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</si>
  <si>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</si>
  <si>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</si>
  <si>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</si>
  <si>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</si>
  <si>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</si>
  <si>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</si>
  <si>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</si>
  <si>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</si>
  <si>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</si>
  <si>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</si>
  <si>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</si>
  <si>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</si>
  <si>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</si>
  <si>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</si>
  <si>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</si>
  <si>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</si>
  <si>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</si>
  <si>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</si>
  <si>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</si>
  <si>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</si>
  <si>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</si>
  <si>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</si>
  <si>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</si>
  <si>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</si>
  <si>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</si>
  <si>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</si>
  <si>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</si>
  <si>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</si>
  <si>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</si>
  <si>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</si>
  <si>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</si>
  <si>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</si>
  <si>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</si>
  <si>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</si>
  <si>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</si>
  <si>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</si>
  <si>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</si>
  <si>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</si>
  <si>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</si>
  <si>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</si>
  <si>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</si>
  <si>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</si>
  <si>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</si>
  <si>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</si>
  <si>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</si>
  <si>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</si>
  <si>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</si>
  <si>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</si>
  <si>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</si>
  <si>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</si>
  <si>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</si>
  <si>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</si>
  <si>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</si>
  <si>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</si>
  <si>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</si>
  <si>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</si>
  <si>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</si>
  <si>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</si>
  <si>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</si>
  <si>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</si>
  <si>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</si>
  <si>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</si>
  <si>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</si>
  <si>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</si>
  <si>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</si>
  <si>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</si>
  <si>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</si>
  <si>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</si>
  <si>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</si>
  <si>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</si>
  <si>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</si>
  <si>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</si>
  <si>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</si>
  <si>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</si>
  <si>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</si>
  <si>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</si>
  <si>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</si>
  <si>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</si>
  <si>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</si>
  <si>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</si>
  <si>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</si>
  <si>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</si>
  <si>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</si>
  <si>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</si>
  <si>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</si>
  <si>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</si>
  <si>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</si>
  <si>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</si>
  <si>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</si>
  <si>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</si>
  <si>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</si>
  <si>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</si>
  <si>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</si>
  <si>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</si>
  <si>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</si>
  <si>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</si>
  <si>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</si>
  <si>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</si>
  <si>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</si>
  <si>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</si>
  <si>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</si>
  <si>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</si>
  <si>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</si>
  <si>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</si>
  <si>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</si>
  <si>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</si>
  <si>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</si>
  <si>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</si>
  <si>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</si>
  <si>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</si>
  <si>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</si>
  <si>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</si>
  <si>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</si>
  <si>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</si>
  <si>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</si>
  <si>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</si>
  <si>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</si>
  <si>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</si>
  <si>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</si>
  <si>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</si>
  <si>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</si>
  <si>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</si>
  <si>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</si>
  <si>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</si>
  <si>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</si>
  <si>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</si>
  <si>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</si>
  <si>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</si>
  <si>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</si>
  <si>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</si>
  <si>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</si>
  <si>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</si>
  <si>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</si>
  <si>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</si>
  <si>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</si>
  <si>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</si>
  <si>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</si>
  <si>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</si>
  <si>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</si>
  <si>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</si>
  <si>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</si>
  <si>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</si>
  <si>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</si>
  <si>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</si>
  <si>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</si>
  <si>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</si>
  <si>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</si>
  <si>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</si>
  <si>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</si>
  <si>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</si>
  <si>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</si>
  <si>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</si>
  <si>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</si>
  <si>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</si>
  <si>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</si>
  <si>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</si>
  <si>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</si>
  <si>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</si>
  <si>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</si>
  <si>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</si>
  <si>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</si>
  <si>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</si>
  <si>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</si>
  <si>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</si>
  <si>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</si>
  <si>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</si>
  <si>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</si>
  <si>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</si>
  <si>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</si>
  <si>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</si>
  <si>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</si>
  <si>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</si>
  <si>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</si>
  <si>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</si>
  <si>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</si>
  <si>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</si>
  <si>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</si>
  <si>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</si>
  <si>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</si>
  <si>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</si>
  <si>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</si>
  <si>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</si>
  <si>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</si>
  <si>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</si>
  <si>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</si>
  <si>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</si>
  <si>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</si>
  <si>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</si>
  <si>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</si>
  <si>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</si>
  <si>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</si>
  <si>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</si>
  <si>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</si>
  <si>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</si>
  <si>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</si>
  <si>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</si>
  <si>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</si>
  <si>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</si>
  <si>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</si>
  <si>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</si>
  <si>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</si>
  <si>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</si>
  <si>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</si>
  <si>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</si>
  <si>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</si>
  <si>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</si>
  <si>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</si>
  <si>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</si>
  <si>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</si>
  <si>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</si>
  <si>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</si>
  <si>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</si>
  <si>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</si>
  <si>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</si>
  <si>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</si>
  <si>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</si>
  <si>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</si>
  <si>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</si>
  <si>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</si>
  <si>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</si>
  <si>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</si>
  <si>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</si>
  <si>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</si>
  <si>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</si>
  <si>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</si>
  <si>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</si>
  <si>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</si>
  <si>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</si>
  <si>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</si>
  <si>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</si>
  <si>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</si>
  <si>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</si>
  <si>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</si>
  <si>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</si>
  <si>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</si>
  <si>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</si>
  <si>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</si>
  <si>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</si>
  <si>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</si>
  <si>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</si>
  <si>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</si>
  <si>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</si>
  <si>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</si>
  <si>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</si>
  <si>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</si>
  <si>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</si>
  <si>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</si>
  <si>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</si>
  <si>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</si>
  <si>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</si>
  <si>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</si>
  <si>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</si>
  <si>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</si>
  <si>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</si>
  <si>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</si>
  <si>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</si>
  <si>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</si>
  <si>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</si>
  <si>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</si>
  <si>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</si>
  <si>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</si>
  <si>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</si>
  <si>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</si>
  <si>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</si>
  <si>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</si>
  <si>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</si>
  <si>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</si>
  <si>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</si>
  <si>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</si>
  <si>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</si>
  <si>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</si>
  <si>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</si>
  <si>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</si>
  <si>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</si>
  <si>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</si>
  <si>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</si>
  <si>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</si>
  <si>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</si>
  <si>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</si>
  <si>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</si>
  <si>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</si>
  <si>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</si>
  <si>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</si>
  <si>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</si>
  <si>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</si>
  <si>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</si>
  <si>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</si>
  <si>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</si>
  <si>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</si>
  <si>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</si>
  <si>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</si>
  <si>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</si>
  <si>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</si>
  <si>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</si>
  <si>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</si>
  <si>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</si>
  <si>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</si>
  <si>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</si>
  <si>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</si>
  <si>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</si>
  <si>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</si>
  <si>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</si>
  <si>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</si>
  <si>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</si>
  <si>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</si>
  <si>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</si>
  <si>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</si>
  <si>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</si>
  <si>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</si>
  <si>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</si>
  <si>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</si>
  <si>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</si>
  <si>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</si>
  <si>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</si>
  <si>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</si>
  <si>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</si>
  <si>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</si>
  <si>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</si>
  <si>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</si>
  <si>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</si>
  <si>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</si>
  <si>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</si>
  <si>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</si>
  <si>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</si>
  <si>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</si>
  <si>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</si>
  <si>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</si>
  <si>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</si>
  <si>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</si>
  <si>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</si>
  <si>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</si>
  <si>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</si>
  <si>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</si>
  <si>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</si>
  <si>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</si>
  <si>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</si>
  <si>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</si>
  <si>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</si>
  <si>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</si>
  <si>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</si>
  <si>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</si>
  <si>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</si>
  <si>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</si>
  <si>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</si>
  <si>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</si>
  <si>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</si>
  <si>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</si>
  <si>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</si>
  <si>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</si>
  <si>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</si>
  <si>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</si>
  <si>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</si>
  <si>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</si>
  <si>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</si>
  <si>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</si>
  <si>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</si>
  <si>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</si>
  <si>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</si>
  <si>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</si>
  <si>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</si>
  <si>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</si>
  <si>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</si>
  <si>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</si>
  <si>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</si>
  <si>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</si>
  <si>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</si>
  <si>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</si>
  <si>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</si>
  <si>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</si>
  <si>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</si>
  <si>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</si>
  <si>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</si>
  <si>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</si>
  <si>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</si>
  <si>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</si>
  <si>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</si>
  <si>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</si>
  <si>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</si>
  <si>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</si>
  <si>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</si>
  <si>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</si>
  <si>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</si>
  <si>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</si>
  <si>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</si>
  <si>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</si>
  <si>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</si>
  <si>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</si>
  <si>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</si>
  <si>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</si>
  <si>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</si>
  <si>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</si>
  <si>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</si>
  <si>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</si>
  <si>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</si>
  <si>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</si>
  <si>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</si>
  <si>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</si>
  <si>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</si>
  <si>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</si>
  <si>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</si>
  <si>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</si>
  <si>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</si>
  <si>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</si>
  <si>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</si>
  <si>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</si>
  <si>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</si>
  <si>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</si>
  <si>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</si>
  <si>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</si>
  <si>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</si>
  <si>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</si>
  <si>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</si>
  <si>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</si>
  <si>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</si>
  <si>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</si>
  <si>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</si>
  <si>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</si>
  <si>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</si>
  <si>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</si>
  <si>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</si>
  <si>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</si>
  <si>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</si>
  <si>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</si>
  <si>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</si>
  <si>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</si>
  <si>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</si>
  <si>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</si>
  <si>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</si>
  <si>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</si>
  <si>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</si>
  <si>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</si>
  <si>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</si>
  <si>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</si>
  <si>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</si>
  <si>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</si>
  <si>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</si>
  <si>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</si>
  <si>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</si>
  <si>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</si>
  <si>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</si>
  <si>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</si>
  <si>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</si>
  <si>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</si>
  <si>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</si>
  <si>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</si>
  <si>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</si>
  <si>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</si>
  <si>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</si>
  <si>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</si>
  <si>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</si>
  <si>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</si>
  <si>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</si>
  <si>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</si>
  <si>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</si>
  <si>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</si>
  <si>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</si>
  <si>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</si>
  <si>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</si>
  <si>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</si>
  <si>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</si>
  <si>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</si>
  <si>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</si>
  <si>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</si>
  <si>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</si>
  <si>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</si>
  <si>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</si>
  <si>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</si>
  <si>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</si>
  <si>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</si>
  <si>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</si>
  <si>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</si>
  <si>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</si>
  <si>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</si>
  <si>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</si>
  <si>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</si>
  <si>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</si>
  <si>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</si>
  <si>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</si>
  <si>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</si>
  <si>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</si>
  <si>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</si>
  <si>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</si>
  <si>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</si>
  <si>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</si>
  <si>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</si>
  <si>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</si>
  <si>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</si>
  <si>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</si>
  <si>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</si>
  <si>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</si>
  <si>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</si>
  <si>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</si>
  <si>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</si>
  <si>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</si>
  <si>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</si>
  <si>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</si>
  <si>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</si>
  <si>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</si>
  <si>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</si>
  <si>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</si>
  <si>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</si>
  <si>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</si>
  <si>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</si>
  <si>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</si>
  <si>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</si>
  <si>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</si>
  <si>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</si>
  <si>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</si>
  <si>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</si>
  <si>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</si>
  <si>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</si>
  <si>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</si>
  <si>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</si>
  <si>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</si>
  <si>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</si>
  <si>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</si>
  <si>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</si>
  <si>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</si>
  <si>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</si>
  <si>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</si>
  <si>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</si>
  <si>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</si>
  <si>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</si>
  <si>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</si>
  <si>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</si>
  <si>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</si>
  <si>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</si>
  <si>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</si>
  <si>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</si>
  <si>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</si>
  <si>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</si>
  <si>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</si>
  <si>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</si>
  <si>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</si>
  <si>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</si>
  <si>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</si>
  <si>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</si>
  <si>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</si>
  <si>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</si>
  <si>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</si>
  <si>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</si>
  <si>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</si>
  <si>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</si>
  <si>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</si>
  <si>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</si>
  <si>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</si>
  <si>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</si>
  <si>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</si>
  <si>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</si>
  <si>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</si>
  <si>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</si>
  <si>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</si>
  <si>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</si>
  <si>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</si>
  <si>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</si>
  <si>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</si>
  <si>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</si>
  <si>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</si>
  <si>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</si>
  <si>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</si>
  <si>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</si>
  <si>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</si>
  <si>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</si>
  <si>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</si>
  <si>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</si>
  <si>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</si>
  <si>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</si>
  <si>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</si>
  <si>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</si>
  <si>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</si>
  <si>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</si>
  <si>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</si>
  <si>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</si>
  <si>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</si>
  <si>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</si>
  <si>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</si>
  <si>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</si>
  <si>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</si>
  <si>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</si>
  <si>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</si>
  <si>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</si>
  <si>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</si>
  <si>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</si>
  <si>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</si>
  <si>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</si>
  <si>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</si>
  <si>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</si>
  <si>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</si>
  <si>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</si>
  <si>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</si>
  <si>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</si>
  <si>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</si>
  <si>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</si>
  <si>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</si>
  <si>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</si>
  <si>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</si>
  <si>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</si>
  <si>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</si>
  <si>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</si>
  <si>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</si>
  <si>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</si>
  <si>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</si>
  <si>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</si>
  <si>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</si>
  <si>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</si>
  <si>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</si>
  <si>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</si>
  <si>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</si>
  <si>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</si>
  <si>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</si>
  <si>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</si>
  <si>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</si>
  <si>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</si>
  <si>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</si>
  <si>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</si>
  <si>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</si>
  <si>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</si>
  <si>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</si>
  <si>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</si>
  <si>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</si>
  <si>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</si>
  <si>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</si>
  <si>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</si>
  <si>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</si>
  <si>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</si>
  <si>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</si>
  <si>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</si>
  <si>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</si>
  <si>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</si>
  <si>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</si>
  <si>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</si>
  <si>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</si>
  <si>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</si>
  <si>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</si>
  <si>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</si>
  <si>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</si>
  <si>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</si>
  <si>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</si>
  <si>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</si>
  <si>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</si>
  <si>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</si>
  <si>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</si>
  <si>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</si>
  <si>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</si>
  <si>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</si>
  <si>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</si>
  <si>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</si>
  <si>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</si>
  <si>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</si>
  <si>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</si>
  <si>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</si>
  <si>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</si>
  <si>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</si>
  <si>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</si>
  <si>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</si>
  <si>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</si>
  <si>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</si>
  <si>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</si>
  <si>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</si>
  <si>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</si>
  <si>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</si>
  <si>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</si>
  <si>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</si>
  <si>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</si>
  <si>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</si>
  <si>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</si>
  <si>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</si>
  <si>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</si>
  <si>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</si>
  <si>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</si>
  <si>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</si>
  <si>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</si>
  <si>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</si>
  <si>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</si>
  <si>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</si>
  <si>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</si>
  <si>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</si>
  <si>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</si>
  <si>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</si>
  <si>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</si>
  <si>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</si>
  <si>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</si>
  <si>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</si>
  <si>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</si>
  <si>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</si>
  <si>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</si>
  <si>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</si>
  <si>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</si>
  <si>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</si>
  <si>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</si>
  <si>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</si>
  <si>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</si>
  <si>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</si>
  <si>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</si>
  <si>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</si>
  <si>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</si>
  <si>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</si>
  <si>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</si>
  <si>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</si>
  <si>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</si>
  <si>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</si>
  <si>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</si>
  <si>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</si>
  <si>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</si>
  <si>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</si>
  <si>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</si>
  <si>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</si>
  <si>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</si>
  <si>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</si>
  <si>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</si>
  <si>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</si>
  <si>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</si>
  <si>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</si>
  <si>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</si>
  <si>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</si>
  <si>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</si>
  <si>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</si>
  <si>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</si>
  <si>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</si>
  <si>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</si>
  <si>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</si>
  <si>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</si>
  <si>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</si>
  <si>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</si>
  <si>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</si>
  <si>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</si>
  <si>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</si>
  <si>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</si>
  <si>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</si>
  <si>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</si>
  <si>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</si>
  <si>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</si>
  <si>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</si>
  <si>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</si>
  <si>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</si>
  <si>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</si>
  <si>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</si>
  <si>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</si>
  <si>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</si>
  <si>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</si>
  <si>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</si>
  <si>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</si>
  <si>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</si>
  <si>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</si>
  <si>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</si>
  <si>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</si>
  <si>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</si>
  <si>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</si>
  <si>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</si>
  <si>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</si>
  <si>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</si>
  <si>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</si>
  <si>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</si>
  <si>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</si>
  <si>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</si>
  <si>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</si>
  <si>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</si>
  <si>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</si>
  <si>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</si>
  <si>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</si>
  <si>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</si>
  <si>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</si>
  <si>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</si>
  <si>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</si>
  <si>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</si>
  <si>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</si>
  <si>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</si>
  <si>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</si>
  <si>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</si>
  <si>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</si>
  <si>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</si>
  <si>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</si>
  <si>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</si>
  <si>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</si>
  <si>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</si>
  <si>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</si>
  <si>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</si>
  <si>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</si>
  <si>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</si>
  <si>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</si>
  <si>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</si>
  <si>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</si>
  <si>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</si>
  <si>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</si>
  <si>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</si>
  <si>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</si>
  <si>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</si>
  <si>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</si>
  <si>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</si>
  <si>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</si>
  <si>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</si>
  <si>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</si>
  <si>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</si>
  <si>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</si>
  <si>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</si>
  <si>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</si>
  <si>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</si>
  <si>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</si>
  <si>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</si>
  <si>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</si>
  <si>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</si>
  <si>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</si>
  <si>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</si>
  <si>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</si>
  <si>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</si>
  <si>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</si>
  <si>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</si>
  <si>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</si>
  <si>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</si>
  <si>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</si>
  <si>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</si>
  <si>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</si>
  <si>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</si>
  <si>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</si>
  <si>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</si>
  <si>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</si>
  <si>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</si>
  <si>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</si>
  <si>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</si>
  <si>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</si>
  <si>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</si>
  <si>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</si>
  <si>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</si>
  <si>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</si>
  <si>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</si>
  <si>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</si>
  <si>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</si>
  <si>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</si>
  <si>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</si>
  <si>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</si>
  <si>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</si>
  <si>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</si>
  <si>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</si>
  <si>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</si>
  <si>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</si>
  <si>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</si>
  <si>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</si>
  <si>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</si>
  <si>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</si>
  <si>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</si>
  <si>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</si>
  <si>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</si>
  <si>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</si>
  <si>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</si>
  <si>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</si>
  <si>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</si>
  <si>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</si>
  <si>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</si>
  <si>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</si>
  <si>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</si>
  <si>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</si>
  <si>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</si>
  <si>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</si>
  <si>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</si>
  <si>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</si>
  <si>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</si>
  <si>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</si>
  <si>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</si>
  <si>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</si>
  <si>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</si>
  <si>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</si>
  <si>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</si>
  <si>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</si>
  <si>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</si>
  <si>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</si>
  <si>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</si>
  <si>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</si>
  <si>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</si>
  <si>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</si>
  <si>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</si>
  <si>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</si>
  <si>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</si>
  <si>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</si>
  <si>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</si>
  <si>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</si>
  <si>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</si>
  <si>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</si>
  <si>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</si>
  <si>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</si>
  <si>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</si>
  <si>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</si>
  <si>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</si>
  <si>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</si>
  <si>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</si>
  <si>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</si>
  <si>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</si>
  <si>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</si>
  <si>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</si>
  <si>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</si>
  <si>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</si>
  <si>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</si>
  <si>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</si>
  <si>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</si>
  <si>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</si>
  <si>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</si>
  <si>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</si>
  <si>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</si>
  <si>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</si>
  <si>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</si>
  <si>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</si>
  <si>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</si>
  <si>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</si>
  <si>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</si>
  <si>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</si>
  <si>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</si>
  <si>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</si>
  <si>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</si>
  <si>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</si>
  <si>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</si>
  <si>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</si>
  <si>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</si>
  <si>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</si>
  <si>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</si>
  <si>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</si>
  <si>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</si>
  <si>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</si>
  <si>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</si>
  <si>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</si>
  <si>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</si>
  <si>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</si>
  <si>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</si>
  <si>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</si>
  <si>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</si>
  <si>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</si>
  <si>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</si>
  <si>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</si>
  <si>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</si>
  <si>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</si>
  <si>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</si>
  <si>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</si>
  <si>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</si>
  <si>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</si>
  <si>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</si>
  <si>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</si>
  <si>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</si>
  <si>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</si>
  <si>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</si>
  <si>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</si>
  <si>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</si>
  <si>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</si>
  <si>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</si>
  <si>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</si>
  <si>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</si>
  <si>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</si>
  <si>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</si>
  <si>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</si>
  <si>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</si>
  <si>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</si>
  <si>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</si>
  <si>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</si>
  <si>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</si>
  <si>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</si>
  <si>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</si>
  <si>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</si>
  <si>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</si>
  <si>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</si>
  <si>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</si>
  <si>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</si>
  <si>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</si>
  <si>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</si>
  <si>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</si>
  <si>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</si>
  <si>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</si>
  <si>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</si>
  <si>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</si>
  <si>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</si>
  <si>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</si>
  <si>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</si>
  <si>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</si>
  <si>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</si>
  <si>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</si>
  <si>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</si>
  <si>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</si>
  <si>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</si>
  <si>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</si>
  <si>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</si>
  <si>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</si>
  <si>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</si>
  <si>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</si>
  <si>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</si>
  <si>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</si>
  <si>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</si>
  <si>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</si>
  <si>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</si>
  <si>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</si>
  <si>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</si>
  <si>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</si>
  <si>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</si>
  <si>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</si>
  <si>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</si>
  <si>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</si>
  <si>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</si>
  <si>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</si>
  <si>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</si>
  <si>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</si>
  <si>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</si>
  <si>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</si>
  <si>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</si>
  <si>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</si>
  <si>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</si>
  <si>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</si>
  <si>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</si>
  <si>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</si>
  <si>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</si>
  <si>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</si>
  <si>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</si>
  <si>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</si>
  <si>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</si>
  <si>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</si>
  <si>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</si>
  <si>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</si>
  <si>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</si>
  <si>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</si>
  <si>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</si>
  <si>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</si>
  <si>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</si>
  <si>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</si>
  <si>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</si>
  <si>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</si>
  <si>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</si>
  <si>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</si>
  <si>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</si>
  <si>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</si>
  <si>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</si>
  <si>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</si>
  <si>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</si>
  <si>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</si>
  <si>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</si>
  <si>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</si>
  <si>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</si>
  <si>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</si>
  <si>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</si>
  <si>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</si>
  <si>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</si>
  <si>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</si>
  <si>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</si>
  <si>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</si>
  <si>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</si>
  <si>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</si>
  <si>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</si>
  <si>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</si>
  <si>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</si>
  <si>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</si>
  <si>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</si>
  <si>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</si>
  <si>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</si>
  <si>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</si>
  <si>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</si>
  <si>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</si>
  <si>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</si>
  <si>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</si>
  <si>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</si>
  <si>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</si>
  <si>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</si>
  <si>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</si>
  <si>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</si>
  <si>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</si>
  <si>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</si>
  <si>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</si>
  <si>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</si>
  <si>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</si>
  <si>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</si>
  <si>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</si>
  <si>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</si>
  <si>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</si>
  <si>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</si>
  <si>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</si>
  <si>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</si>
  <si>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</si>
  <si>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</si>
  <si>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</si>
  <si>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</si>
  <si>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</si>
  <si>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</si>
  <si>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</si>
  <si>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</si>
  <si>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</si>
  <si>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</si>
  <si>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</si>
  <si>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</si>
  <si>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</si>
  <si>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</si>
  <si>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</si>
  <si>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</si>
  <si>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</si>
  <si>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</si>
  <si>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</si>
  <si>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</si>
  <si>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</si>
  <si>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</si>
  <si>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</si>
  <si>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</si>
  <si>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</si>
  <si>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</si>
  <si>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</si>
  <si>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</si>
  <si>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</si>
  <si>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</si>
  <si>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</si>
  <si>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</si>
  <si>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</si>
  <si>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</si>
  <si>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</si>
  <si>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</si>
  <si>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</si>
  <si>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</si>
  <si>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</si>
  <si>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</si>
  <si>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</si>
  <si>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</si>
  <si>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</si>
  <si>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</si>
  <si>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</si>
  <si>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</si>
  <si>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</si>
  <si>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</si>
  <si>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</si>
  <si>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</si>
  <si>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</si>
  <si>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</si>
  <si>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</si>
  <si>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</si>
  <si>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</si>
  <si>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</si>
  <si>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</si>
  <si>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</si>
  <si>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</si>
  <si>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</si>
  <si>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</si>
  <si>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</si>
  <si>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</si>
  <si>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</si>
  <si>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</si>
  <si>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</si>
  <si>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</si>
  <si>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</si>
  <si>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</si>
  <si>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</si>
  <si>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</si>
  <si>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</si>
  <si>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</si>
  <si>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</si>
  <si>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</si>
  <si>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</si>
  <si>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</si>
  <si>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</si>
  <si>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</si>
  <si>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</si>
  <si>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</si>
  <si>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</si>
  <si>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</si>
  <si>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</si>
  <si>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</si>
  <si>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</si>
  <si>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</si>
  <si>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</si>
  <si>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</si>
  <si>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</si>
  <si>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</si>
  <si>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</si>
  <si>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</si>
  <si>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</si>
  <si>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</si>
  <si>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</si>
  <si>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</si>
  <si>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</si>
  <si>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</si>
  <si>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</si>
  <si>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</si>
  <si>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</si>
  <si>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</si>
  <si>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</si>
  <si>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</si>
  <si>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</si>
  <si>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</si>
  <si>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</si>
  <si>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</si>
  <si>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</si>
  <si>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</si>
  <si>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</si>
  <si>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</si>
  <si>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</si>
  <si>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</si>
  <si>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</si>
  <si>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</si>
  <si>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</si>
  <si>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</si>
  <si>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</si>
  <si>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</si>
  <si>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</si>
  <si>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</si>
  <si>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</si>
  <si>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</si>
  <si>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</si>
  <si>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</si>
  <si>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</si>
  <si>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</si>
  <si>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</si>
  <si>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</si>
  <si>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</si>
  <si>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</si>
  <si>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</si>
  <si>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</si>
  <si>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</si>
  <si>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</si>
  <si>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</si>
  <si>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</si>
  <si>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</si>
  <si>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</si>
  <si>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</si>
  <si>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</si>
  <si>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</si>
  <si>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</si>
  <si>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</si>
  <si>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</si>
  <si>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</si>
  <si>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</si>
  <si>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</si>
  <si>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</si>
  <si>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</si>
  <si>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</si>
  <si>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</si>
  <si>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</si>
  <si>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</si>
  <si>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</si>
  <si>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</si>
  <si>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</si>
  <si>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</si>
  <si>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</si>
  <si>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</si>
  <si>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</si>
  <si>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</si>
  <si>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</si>
  <si>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</si>
  <si>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</si>
  <si>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</si>
  <si>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</si>
  <si>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</si>
  <si>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</si>
  <si>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</si>
  <si>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</si>
  <si>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</si>
  <si>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</si>
  <si>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</si>
  <si>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</si>
  <si>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</si>
  <si>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</si>
  <si>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</si>
  <si>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</si>
  <si>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</si>
  <si>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</si>
  <si>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</si>
  <si>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</si>
  <si>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</si>
  <si>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</si>
  <si>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</si>
  <si>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</si>
  <si>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</si>
  <si>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</si>
  <si>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</si>
  <si>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</si>
  <si>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</si>
  <si>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</si>
  <si>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</si>
  <si>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</si>
  <si>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</si>
  <si>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</si>
  <si>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</si>
  <si>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</si>
  <si>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</si>
  <si>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</si>
  <si>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</si>
  <si>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</si>
  <si>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</si>
  <si>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</si>
  <si>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</si>
  <si>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</si>
  <si>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</si>
  <si>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</si>
  <si>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</si>
  <si>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</si>
  <si>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</si>
  <si>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</si>
  <si>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</si>
  <si>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</si>
  <si>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</si>
  <si>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</si>
  <si>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</si>
  <si>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</si>
  <si>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</si>
  <si>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</si>
  <si>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</si>
  <si>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</si>
  <si>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</si>
  <si>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</si>
  <si>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</si>
  <si>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</si>
  <si>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</si>
  <si>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</si>
  <si>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</si>
  <si>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</si>
  <si>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</si>
  <si>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</si>
  <si>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</si>
  <si>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</si>
  <si>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</si>
  <si>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</si>
  <si>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</si>
  <si>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</si>
  <si>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</si>
  <si>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</si>
  <si>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</si>
  <si>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</si>
  <si>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</si>
  <si>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</si>
  <si>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</si>
  <si>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</si>
  <si>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</si>
  <si>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</si>
  <si>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</si>
  <si>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</si>
  <si>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</si>
  <si>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</si>
  <si>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</si>
  <si>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</si>
  <si>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</si>
  <si>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</si>
  <si>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</si>
  <si>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</si>
  <si>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</si>
  <si>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</si>
  <si>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</si>
  <si>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</si>
  <si>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</si>
  <si>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</si>
  <si>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</si>
  <si>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</si>
  <si>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</si>
  <si>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</si>
  <si>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</si>
  <si>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</si>
  <si>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</si>
  <si>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</si>
  <si>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</si>
  <si>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</si>
  <si>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</si>
  <si>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</si>
  <si>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</si>
  <si>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</si>
  <si>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</si>
  <si>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</si>
  <si>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</si>
  <si>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</si>
  <si>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</si>
  <si>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</si>
  <si>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</si>
  <si>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</si>
  <si>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</si>
  <si>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</si>
  <si>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</si>
  <si>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</si>
  <si>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</si>
  <si>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</si>
  <si>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</si>
  <si>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</si>
  <si>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</si>
  <si>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</si>
  <si>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</si>
  <si>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</si>
  <si>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</si>
  <si>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</si>
  <si>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</si>
  <si>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</si>
  <si>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</si>
  <si>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</si>
  <si>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</si>
  <si>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</si>
  <si>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</si>
  <si>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</si>
  <si>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</si>
  <si>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</si>
  <si>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</si>
  <si>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</si>
  <si>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</si>
  <si>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</si>
  <si>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</si>
  <si>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</si>
  <si>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</si>
  <si>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</si>
  <si>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</si>
  <si>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</si>
  <si>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</si>
  <si>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</si>
  <si>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</si>
  <si>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</si>
  <si>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</si>
  <si>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</si>
  <si>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</si>
  <si>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</si>
  <si>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</si>
  <si>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</si>
  <si>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</si>
  <si>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</si>
  <si>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</si>
  <si>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</si>
  <si>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</si>
  <si>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</si>
  <si>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</si>
  <si>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</si>
  <si>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</si>
  <si>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</si>
  <si>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</si>
  <si>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</si>
  <si>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</si>
  <si>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</si>
  <si>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</si>
  <si>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</si>
  <si>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</si>
  <si>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</si>
  <si>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</si>
  <si>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</si>
  <si>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</si>
  <si>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</si>
  <si>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</si>
  <si>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</si>
  <si>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</si>
  <si>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</si>
  <si>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</si>
  <si>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</si>
  <si>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</si>
  <si>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</si>
  <si>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</si>
  <si>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</si>
  <si>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</si>
  <si>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</si>
  <si>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</si>
  <si>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</si>
  <si>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</si>
  <si>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</si>
  <si>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</si>
  <si>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</si>
  <si>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</si>
  <si>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</si>
  <si>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</si>
  <si>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</si>
  <si>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</si>
  <si>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</si>
  <si>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</si>
  <si>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</si>
  <si>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</si>
  <si>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</si>
  <si>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</si>
  <si>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</si>
  <si>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</si>
  <si>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</si>
  <si>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</si>
  <si>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</si>
  <si>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</si>
  <si>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</si>
  <si>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</si>
  <si>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</si>
  <si>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</si>
  <si>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</si>
  <si>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</si>
  <si>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</si>
  <si>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</si>
  <si>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</si>
  <si>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</si>
  <si>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</si>
  <si>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</si>
  <si>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</si>
  <si>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</si>
  <si>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</si>
  <si>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</si>
  <si>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</si>
  <si>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</si>
  <si>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</si>
  <si>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</si>
  <si>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</si>
  <si>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</si>
  <si>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</si>
  <si>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</si>
  <si>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</si>
  <si>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</si>
  <si>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</si>
  <si>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</si>
  <si>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</si>
  <si>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</si>
  <si>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</si>
  <si>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</si>
  <si>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</si>
  <si>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</si>
  <si>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</si>
  <si>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</si>
  <si>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</si>
  <si>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</si>
  <si>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</si>
  <si>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</si>
  <si>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</si>
  <si>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</si>
  <si>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</si>
  <si>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</si>
  <si>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</si>
  <si>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</si>
  <si>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</si>
  <si>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</si>
  <si>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</si>
  <si>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</si>
  <si>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</si>
  <si>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</si>
  <si>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</si>
  <si>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</si>
  <si>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</si>
  <si>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</si>
  <si>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</si>
  <si>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</si>
  <si>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</si>
  <si>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</si>
  <si>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</si>
  <si>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</si>
  <si>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</si>
  <si>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</si>
  <si>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</si>
  <si>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</si>
  <si>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</si>
  <si>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</si>
  <si>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</si>
  <si>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</si>
  <si>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</si>
  <si>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</si>
  <si>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</si>
  <si>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</si>
  <si>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</si>
  <si>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</si>
  <si>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</si>
  <si>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</si>
  <si>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</si>
  <si>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</si>
  <si>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</si>
  <si>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</si>
  <si>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</si>
  <si>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</si>
  <si>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</si>
  <si>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</si>
  <si>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</si>
  <si>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</si>
  <si>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</si>
  <si>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</si>
  <si>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</si>
  <si>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</si>
  <si>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</si>
  <si>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</si>
  <si>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</si>
  <si>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</si>
  <si>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</si>
  <si>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</si>
  <si>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</si>
  <si>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</si>
  <si>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</si>
  <si>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</si>
  <si>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</si>
  <si>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</si>
  <si>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</si>
  <si>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</si>
  <si>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</si>
  <si>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</si>
  <si>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</si>
  <si>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</si>
  <si>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</si>
  <si>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</si>
  <si>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</si>
  <si>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</si>
  <si>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</si>
  <si>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</si>
  <si>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</si>
  <si>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</si>
  <si>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</si>
  <si>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</si>
  <si>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</si>
  <si>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</si>
  <si>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</si>
  <si>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</si>
  <si>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</si>
  <si>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</si>
  <si>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</si>
  <si>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</si>
  <si>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</si>
  <si>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</si>
  <si>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</si>
  <si>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</si>
  <si>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</si>
  <si>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</si>
  <si>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</si>
  <si>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</si>
  <si>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</si>
  <si>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</si>
  <si>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</si>
  <si>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</si>
  <si>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</si>
  <si>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</si>
  <si>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</si>
  <si>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</si>
  <si>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</si>
  <si>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</si>
  <si>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</si>
  <si>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</si>
  <si>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</si>
  <si>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</si>
  <si>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</si>
  <si>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</si>
  <si>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</si>
  <si>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</si>
  <si>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</si>
  <si>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</si>
  <si>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</si>
  <si>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</si>
  <si>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</si>
  <si>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</si>
  <si>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</si>
  <si>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</si>
  <si>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</si>
  <si>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</si>
  <si>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</si>
  <si>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</si>
  <si>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</si>
  <si>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</si>
  <si>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</si>
  <si>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</si>
  <si>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</si>
  <si>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</si>
  <si>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</si>
  <si>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</si>
  <si>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</si>
  <si>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</si>
  <si>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</si>
  <si>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</si>
  <si>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</si>
  <si>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</si>
  <si>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</si>
  <si>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</si>
  <si>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</si>
  <si>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</si>
  <si>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</si>
  <si>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</si>
  <si>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</si>
  <si>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</si>
  <si>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</si>
  <si>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</si>
  <si>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</si>
  <si>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</si>
  <si>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</si>
  <si>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</si>
  <si>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</si>
  <si>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</si>
  <si>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</si>
  <si>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</si>
  <si>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</si>
  <si>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</si>
  <si>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</si>
  <si>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</si>
  <si>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</si>
  <si>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</si>
  <si>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</si>
  <si>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</si>
  <si>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</si>
  <si>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</si>
  <si>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</si>
  <si>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</si>
  <si>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</si>
  <si>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</si>
  <si>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</si>
  <si>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</si>
  <si>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</si>
  <si>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</si>
  <si>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</si>
  <si>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</si>
  <si>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</si>
  <si>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</si>
  <si>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</si>
  <si>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</si>
  <si>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</si>
  <si>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</si>
  <si>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</si>
  <si>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</si>
  <si>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</si>
  <si>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</si>
  <si>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</si>
  <si>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</si>
  <si>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</si>
  <si>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</si>
  <si>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</si>
  <si>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</si>
  <si>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</si>
  <si>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</si>
  <si>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</si>
  <si>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</si>
  <si>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</si>
  <si>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</si>
  <si>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</si>
  <si>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</si>
  <si>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</si>
  <si>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</si>
  <si>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</si>
  <si>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</si>
  <si>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</si>
  <si>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</si>
  <si>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</si>
  <si>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</si>
  <si>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</si>
  <si>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</si>
  <si>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</si>
  <si>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</si>
  <si>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</si>
  <si>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</si>
  <si>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</si>
  <si>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</si>
  <si>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</si>
  <si>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</si>
  <si>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</si>
  <si>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</si>
  <si>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</si>
  <si>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</si>
  <si>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</si>
  <si>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</si>
  <si>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</si>
  <si>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</si>
  <si>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</si>
  <si>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</si>
  <si>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</si>
  <si>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</si>
  <si>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</si>
  <si>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</si>
  <si>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</si>
  <si>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</si>
  <si>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</si>
  <si>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</si>
  <si>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</si>
  <si>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</si>
  <si>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</si>
  <si>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</si>
  <si>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</si>
  <si>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</si>
  <si>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</si>
  <si>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</si>
  <si>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</si>
  <si>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</si>
  <si>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</si>
  <si>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</si>
  <si>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</si>
  <si>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</si>
  <si>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</si>
  <si>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</si>
  <si>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</si>
  <si>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</si>
  <si>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</si>
  <si>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</si>
  <si>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</si>
  <si>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</si>
  <si>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</si>
  <si>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</si>
  <si>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</si>
  <si>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</si>
  <si>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</si>
  <si>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</si>
  <si>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</si>
  <si>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</si>
  <si>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</si>
  <si>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</si>
  <si>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</si>
  <si>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</si>
  <si>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</si>
  <si>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</si>
  <si>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</si>
  <si>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</si>
  <si>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</si>
  <si>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</si>
  <si>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</si>
  <si>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</si>
  <si>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</si>
  <si>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</si>
  <si>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</si>
  <si>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</si>
  <si>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</si>
  <si>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</si>
  <si>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</si>
  <si>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</si>
  <si>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</si>
  <si>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</si>
  <si>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</si>
  <si>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</si>
  <si>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</si>
  <si>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</si>
  <si>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</si>
  <si>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</si>
  <si>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</si>
  <si>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</si>
  <si>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</si>
  <si>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</si>
  <si>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</si>
  <si>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</si>
  <si>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</si>
  <si>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</si>
  <si>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</si>
  <si>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</si>
  <si>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</si>
  <si>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</si>
  <si>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</si>
  <si>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</si>
  <si>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</si>
  <si>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</si>
  <si>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</si>
  <si>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</si>
  <si>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</si>
  <si>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</si>
  <si>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</si>
  <si>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</si>
  <si>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</si>
  <si>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</si>
  <si>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</si>
  <si>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</si>
  <si>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</si>
  <si>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</si>
  <si>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</si>
  <si>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</si>
  <si>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</si>
  <si>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</si>
  <si>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</si>
  <si>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</si>
  <si>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</si>
  <si>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</si>
  <si>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</si>
  <si>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</si>
  <si>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</si>
  <si>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</si>
  <si>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</si>
  <si>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</si>
  <si>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</si>
  <si>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</si>
  <si>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</si>
  <si>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</si>
  <si>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</si>
  <si>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</si>
  <si>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</si>
  <si>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</si>
  <si>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</si>
  <si>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</si>
  <si>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</si>
  <si>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</si>
  <si>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</si>
  <si>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</si>
  <si>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</si>
  <si>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</si>
  <si>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</si>
  <si>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</si>
  <si>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</si>
  <si>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</si>
  <si>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</si>
  <si>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</si>
  <si>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</si>
  <si>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</si>
  <si>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</si>
  <si>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</si>
  <si>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</si>
  <si>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</si>
  <si>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</si>
  <si>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</si>
  <si>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</si>
  <si>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</si>
  <si>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</si>
  <si>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</si>
  <si>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</si>
  <si>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</si>
  <si>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</si>
  <si>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</si>
  <si>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</si>
  <si>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</si>
  <si>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</si>
  <si>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</si>
  <si>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</si>
  <si>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</si>
  <si>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</si>
  <si>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</si>
  <si>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</si>
  <si>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</si>
  <si>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</si>
  <si>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</si>
  <si>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</si>
  <si>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</si>
  <si>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</si>
  <si>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</si>
  <si>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</si>
  <si>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</si>
  <si>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</si>
  <si>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</si>
  <si>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</si>
  <si>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</si>
  <si>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</si>
  <si>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</si>
  <si>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</si>
  <si>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</si>
  <si>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</si>
  <si>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</si>
  <si>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</si>
  <si>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</si>
  <si>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</si>
  <si>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</si>
  <si>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</si>
  <si>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</si>
  <si>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</si>
  <si>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</si>
  <si>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</si>
  <si>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</si>
  <si>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</si>
  <si>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</si>
  <si>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</si>
  <si>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</si>
  <si>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</si>
  <si>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</si>
  <si>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</si>
  <si>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</si>
  <si>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</si>
  <si>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</si>
  <si>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</si>
  <si>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</si>
  <si>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</si>
  <si>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</si>
  <si>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</si>
  <si>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</si>
  <si>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</si>
  <si>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</si>
  <si>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</si>
  <si>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</si>
  <si>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</si>
  <si>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</si>
  <si>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</si>
  <si>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</si>
  <si>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</si>
  <si>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</si>
  <si>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</si>
  <si>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</si>
  <si>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</si>
  <si>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</si>
  <si>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</si>
  <si>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</si>
  <si>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</si>
  <si>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</si>
  <si>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</si>
  <si>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</si>
  <si>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</si>
  <si>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</si>
  <si>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</si>
  <si>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</si>
  <si>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</si>
  <si>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</si>
  <si>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</si>
  <si>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</si>
  <si>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</si>
  <si>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</si>
  <si>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</si>
  <si>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</si>
  <si>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</si>
  <si>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</si>
  <si>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</si>
  <si>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</si>
  <si>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</si>
  <si>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</si>
  <si>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</si>
  <si>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</si>
  <si>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</si>
  <si>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</si>
  <si>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</si>
  <si>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</si>
  <si>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</si>
  <si>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</si>
  <si>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</si>
  <si>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</si>
  <si>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</si>
  <si>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</si>
  <si>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</si>
  <si>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</si>
  <si>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</si>
  <si>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</si>
  <si>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</si>
  <si>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</si>
  <si>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</si>
  <si>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</si>
  <si>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</si>
  <si>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</si>
  <si>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</si>
  <si>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</si>
  <si>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</si>
  <si>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</si>
  <si>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</si>
  <si>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</si>
  <si>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</si>
  <si>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</si>
  <si>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</si>
  <si>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</si>
  <si>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</si>
  <si>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</si>
  <si>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</si>
  <si>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</si>
  <si>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</si>
  <si>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</si>
  <si>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</si>
  <si>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</si>
  <si>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</si>
  <si>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</si>
  <si>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</si>
  <si>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</si>
  <si>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</si>
  <si>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</si>
  <si>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</si>
  <si>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</si>
  <si>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</si>
  <si>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</si>
  <si>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</si>
  <si>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</si>
  <si>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</si>
  <si>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</si>
  <si>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</si>
  <si>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</si>
  <si>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</si>
  <si>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</si>
  <si>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</si>
  <si>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</si>
  <si>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</si>
  <si>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</si>
  <si>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</si>
  <si>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</si>
  <si>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</si>
  <si>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</si>
  <si>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</si>
  <si>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</si>
  <si>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</si>
  <si>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</si>
  <si>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</si>
  <si>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</si>
  <si>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</si>
  <si>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</si>
  <si>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</si>
  <si>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</si>
  <si>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</si>
  <si>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</si>
  <si>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</si>
  <si>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</si>
  <si>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</si>
  <si>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</si>
  <si>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</si>
  <si>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</si>
  <si>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</si>
  <si>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</si>
  <si>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</si>
  <si>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</si>
  <si>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</si>
  <si>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</si>
  <si>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</si>
  <si>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</si>
  <si>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</si>
  <si>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</si>
  <si>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</si>
  <si>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</si>
  <si>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</si>
  <si>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</si>
  <si>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</si>
  <si>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</si>
  <si>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</si>
  <si>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</si>
  <si>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</si>
  <si>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</si>
  <si>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</si>
  <si>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</si>
  <si>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</si>
  <si>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</si>
  <si>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</si>
  <si>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</si>
  <si>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</si>
  <si>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</si>
  <si>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</si>
  <si>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</si>
  <si>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</si>
  <si>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</si>
  <si>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</si>
  <si>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</si>
  <si>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</si>
  <si>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</si>
  <si>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</si>
  <si>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</si>
  <si>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</si>
  <si>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</si>
  <si>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</si>
  <si>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</si>
  <si>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</si>
  <si>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</si>
  <si>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</si>
  <si>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</si>
  <si>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</si>
  <si>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</si>
  <si>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</si>
  <si>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</si>
  <si>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</si>
  <si>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</si>
  <si>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</si>
  <si>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</si>
  <si>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</si>
  <si>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</si>
  <si>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</si>
  <si>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</si>
  <si>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</si>
  <si>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</si>
  <si>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</si>
  <si>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</si>
  <si>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</si>
  <si>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</si>
  <si>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</si>
  <si>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</si>
  <si>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</si>
  <si>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</si>
  <si>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</si>
  <si>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</si>
  <si>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</si>
  <si>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</si>
  <si>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</si>
  <si>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</si>
  <si>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</si>
  <si>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</si>
  <si>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</si>
  <si>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</si>
  <si>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</si>
  <si>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</si>
  <si>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</si>
  <si>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</si>
  <si>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</si>
  <si>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</si>
  <si>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</si>
  <si>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</si>
  <si>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</si>
  <si>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</si>
  <si>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</si>
  <si>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</si>
  <si>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</si>
  <si>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</si>
  <si>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</si>
  <si>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</si>
  <si>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</si>
  <si>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</si>
  <si>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</si>
  <si>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</si>
  <si>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</si>
  <si>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</si>
  <si>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</si>
  <si>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</si>
  <si>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</si>
  <si>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</si>
  <si>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</si>
  <si>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</si>
  <si>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</si>
  <si>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</si>
  <si>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</si>
  <si>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</si>
  <si>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</si>
  <si>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</si>
  <si>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</si>
  <si>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</si>
  <si>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</si>
  <si>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</si>
  <si>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</si>
  <si>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</si>
  <si>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</si>
  <si>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</si>
  <si>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</si>
  <si>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</si>
  <si>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</si>
  <si>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</si>
  <si>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</si>
  <si>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</si>
  <si>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</si>
  <si>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</si>
  <si>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</si>
  <si>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</si>
  <si>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</si>
  <si>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</si>
  <si>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</si>
  <si>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</si>
  <si>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</si>
  <si>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</si>
  <si>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</si>
  <si>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</si>
  <si>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</si>
  <si>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</si>
  <si>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</si>
  <si>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</si>
  <si>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</si>
  <si>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</si>
  <si>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</si>
  <si>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</si>
  <si>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</si>
  <si>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</si>
  <si>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</si>
  <si>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</si>
  <si>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</si>
  <si>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</si>
  <si>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</si>
  <si>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</si>
  <si>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</si>
  <si>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</si>
  <si>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</si>
  <si>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</si>
  <si>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</si>
  <si>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</si>
  <si>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</si>
  <si>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</si>
  <si>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</si>
  <si>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</si>
  <si>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</si>
  <si>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</si>
  <si>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</si>
  <si>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</si>
  <si>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</si>
  <si>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</si>
  <si>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</si>
  <si>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</si>
  <si>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</si>
  <si>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</si>
  <si>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</si>
  <si>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</si>
  <si>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</si>
  <si>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</si>
  <si>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</si>
  <si>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</si>
  <si>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</si>
  <si>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</si>
  <si>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</si>
  <si>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</si>
  <si>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</si>
  <si>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</si>
  <si>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</si>
  <si>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</si>
  <si>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</si>
  <si>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</si>
  <si>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</si>
  <si>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</si>
  <si>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</si>
  <si>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</si>
  <si>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</si>
  <si>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</si>
  <si>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</si>
  <si>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</si>
  <si>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</si>
  <si>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</si>
  <si>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</si>
  <si>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</si>
  <si>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</si>
  <si>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</si>
  <si>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</si>
  <si>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</si>
  <si>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</si>
  <si>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</si>
  <si>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</si>
  <si>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</si>
  <si>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</si>
  <si>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</si>
  <si>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</si>
  <si>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</si>
  <si>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</si>
  <si>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</si>
  <si>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</si>
  <si>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</si>
  <si>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</si>
  <si>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</si>
  <si>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</si>
  <si>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</si>
  <si>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</si>
  <si>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</si>
  <si>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</si>
  <si>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</si>
  <si>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</si>
  <si>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</si>
  <si>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</si>
  <si>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</si>
  <si>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</si>
  <si>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</si>
  <si>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</si>
  <si>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</si>
  <si>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</si>
  <si>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</si>
  <si>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</si>
  <si>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</si>
  <si>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</si>
  <si>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</si>
  <si>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</si>
  <si>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</si>
  <si>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</si>
  <si>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</si>
  <si>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</si>
  <si>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</si>
  <si>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</si>
  <si>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</si>
  <si>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</si>
  <si>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</si>
  <si>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</si>
  <si>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</si>
  <si>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</si>
  <si>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</si>
  <si>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</si>
  <si>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</si>
  <si>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</si>
  <si>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</si>
  <si>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</si>
  <si>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</si>
  <si>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</si>
  <si>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</si>
  <si>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</si>
  <si>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</si>
  <si>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</si>
  <si>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</si>
  <si>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</si>
  <si>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</si>
  <si>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</si>
  <si>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</si>
  <si>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</si>
  <si>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</si>
  <si>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</si>
  <si>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</si>
  <si>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</si>
  <si>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</si>
  <si>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</si>
  <si>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</si>
  <si>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</si>
  <si>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</si>
  <si>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</si>
  <si>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</si>
  <si>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</si>
  <si>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</si>
  <si>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</si>
  <si>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</si>
  <si>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</si>
  <si>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</si>
  <si>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</si>
  <si>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</si>
  <si>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</si>
  <si>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</si>
  <si>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</si>
  <si>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</si>
  <si>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</si>
  <si>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</si>
  <si>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</si>
  <si>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</si>
  <si>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</si>
  <si>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</si>
  <si>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</si>
  <si>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</si>
  <si>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</si>
  <si>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</si>
  <si>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</si>
  <si>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</si>
  <si>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</si>
  <si>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</si>
  <si>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</si>
  <si>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</si>
  <si>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</si>
  <si>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</si>
  <si>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</si>
  <si>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</si>
  <si>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</si>
  <si>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</si>
  <si>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</si>
  <si>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</si>
  <si>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</si>
  <si>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</si>
  <si>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</si>
  <si>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</si>
  <si>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</si>
  <si>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</si>
  <si>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</si>
  <si>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</si>
  <si>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</si>
  <si>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</si>
  <si>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</si>
  <si>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</si>
  <si>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</si>
  <si>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</si>
  <si>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</si>
  <si>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</si>
  <si>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</si>
  <si>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</si>
  <si>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</si>
  <si>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</si>
  <si>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</si>
  <si>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</si>
  <si>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</si>
  <si>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</si>
  <si>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</si>
  <si>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</si>
  <si>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</si>
  <si>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</si>
  <si>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</si>
  <si>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</si>
  <si>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</si>
  <si>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</si>
  <si>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</si>
  <si>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</si>
  <si>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</si>
  <si>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</si>
  <si>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</si>
  <si>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</si>
  <si>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</si>
  <si>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</si>
  <si>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</si>
  <si>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</si>
  <si>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</si>
  <si>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</si>
  <si>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</si>
  <si>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</si>
  <si>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</si>
  <si>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</si>
  <si>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</si>
  <si>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</si>
  <si>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</si>
  <si>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</si>
  <si>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</si>
  <si>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</si>
  <si>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</si>
  <si>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</si>
  <si>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</si>
  <si>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</si>
  <si>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</si>
  <si>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</si>
  <si>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</si>
  <si>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</si>
  <si>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</si>
  <si>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</si>
  <si>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</si>
  <si>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</si>
  <si>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</si>
  <si>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</si>
  <si>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</si>
  <si>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</si>
  <si>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</si>
  <si>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</si>
  <si>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</si>
  <si>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</si>
  <si>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</si>
  <si>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</si>
  <si>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</si>
  <si>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</si>
  <si>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</si>
  <si>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</si>
  <si>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</si>
  <si>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</si>
  <si>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</si>
  <si>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</si>
  <si>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</si>
  <si>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</si>
  <si>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</si>
  <si>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</si>
  <si>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</si>
  <si>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</si>
  <si>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</si>
  <si>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</si>
  <si>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</si>
  <si>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</si>
  <si>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</si>
  <si>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</si>
  <si>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</si>
  <si>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</si>
  <si>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</si>
  <si>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</si>
  <si>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</si>
  <si>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</si>
  <si>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</si>
  <si>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</si>
  <si>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</si>
  <si>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</si>
  <si>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</si>
  <si>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</si>
  <si>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</si>
  <si>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</si>
  <si>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</si>
  <si>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</si>
  <si>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</si>
  <si>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</si>
  <si>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</si>
  <si>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</si>
  <si>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</si>
  <si>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</si>
  <si>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</si>
  <si>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</si>
  <si>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</si>
  <si>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</si>
  <si>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</si>
  <si>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</si>
  <si>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</si>
  <si>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</si>
  <si>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</si>
  <si>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</si>
  <si>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</si>
  <si>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</si>
  <si>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</si>
  <si>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</si>
  <si>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</si>
  <si>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</si>
  <si>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</si>
  <si>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</si>
  <si>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</si>
  <si>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</si>
  <si>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</si>
  <si>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</si>
  <si>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</si>
  <si>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</si>
  <si>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</si>
  <si>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</si>
  <si>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</si>
  <si>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</si>
  <si>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</si>
  <si>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</si>
  <si>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</si>
  <si>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</si>
  <si>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</si>
  <si>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</si>
  <si>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</si>
  <si>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</si>
  <si>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</si>
  <si>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</si>
  <si>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</si>
  <si>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</si>
  <si>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</si>
  <si>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</si>
  <si>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</si>
  <si>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</si>
  <si>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</si>
  <si>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</si>
  <si>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</si>
  <si>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</si>
  <si>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</si>
  <si>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</si>
  <si>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</si>
  <si>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</si>
  <si>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</si>
  <si>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</si>
  <si>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</si>
  <si>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</si>
  <si>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</si>
  <si>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</si>
  <si>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</si>
  <si>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</si>
  <si>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</si>
  <si>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</si>
  <si>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</si>
  <si>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</si>
  <si>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</si>
  <si>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</si>
  <si>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</si>
  <si>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</si>
  <si>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</si>
  <si>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</si>
  <si>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</si>
  <si>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</si>
  <si>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</si>
  <si>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</si>
  <si>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</si>
  <si>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</si>
  <si>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</si>
  <si>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</si>
  <si>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</si>
  <si>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</si>
  <si>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</si>
  <si>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</si>
  <si>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</si>
  <si>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</si>
  <si>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</si>
  <si>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</si>
  <si>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</si>
  <si>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</si>
  <si>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</si>
  <si>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</si>
  <si>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</si>
  <si>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</si>
  <si>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</si>
  <si>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</si>
  <si>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</si>
  <si>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</si>
  <si>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</si>
  <si>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</si>
  <si>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</si>
  <si>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</si>
  <si>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</si>
  <si>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</si>
  <si>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</si>
  <si>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</si>
  <si>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</si>
  <si>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</si>
  <si>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</si>
  <si>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</si>
  <si>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</si>
  <si>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</si>
  <si>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</si>
  <si>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</si>
  <si>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</si>
  <si>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</si>
  <si>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</si>
  <si>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</si>
  <si>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</si>
  <si>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</si>
  <si>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</si>
  <si>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</si>
  <si>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</si>
  <si>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</si>
  <si>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</si>
  <si>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</si>
  <si>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</si>
  <si>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</si>
  <si>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</si>
  <si>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</si>
  <si>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</si>
  <si>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</si>
  <si>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</si>
  <si>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</si>
  <si>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</si>
  <si>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</si>
  <si>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</si>
  <si>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</si>
  <si>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</si>
  <si>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</si>
  <si>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</si>
  <si>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</si>
  <si>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</si>
  <si>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</si>
  <si>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</si>
  <si>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</si>
  <si>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</si>
  <si>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</si>
  <si>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</si>
  <si>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</si>
  <si>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</si>
  <si>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</si>
  <si>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</si>
  <si>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</si>
  <si>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</si>
  <si>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</si>
  <si>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</si>
  <si>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</si>
  <si>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</si>
  <si>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</si>
  <si>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</si>
  <si>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</si>
  <si>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</si>
  <si>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</si>
  <si>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</si>
  <si>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</si>
  <si>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</si>
  <si>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</si>
  <si>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</si>
  <si>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</si>
  <si>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</si>
  <si>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</si>
  <si>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</si>
  <si>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</si>
  <si>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</si>
  <si>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</si>
  <si>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</si>
  <si>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</si>
  <si>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</si>
  <si>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</si>
  <si>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</si>
  <si>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</si>
  <si>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</si>
  <si>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</si>
  <si>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</si>
  <si>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</si>
  <si>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</si>
  <si>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</si>
  <si>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</si>
  <si>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</si>
  <si>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</si>
  <si>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</si>
  <si>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</si>
  <si>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</si>
  <si>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</si>
  <si>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</si>
  <si>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</si>
  <si>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</si>
  <si>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</si>
  <si>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</si>
  <si>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</si>
  <si>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</si>
  <si>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</si>
  <si>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</si>
  <si>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</si>
  <si>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</si>
  <si>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</si>
  <si>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</si>
  <si>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</si>
  <si>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</si>
  <si>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</si>
  <si>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</si>
  <si>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</si>
  <si>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</si>
  <si>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</si>
  <si>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</si>
  <si>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</si>
  <si>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</si>
  <si>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</si>
  <si>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</si>
  <si>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</si>
  <si>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</si>
  <si>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</si>
  <si>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</si>
  <si>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</si>
  <si>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</si>
  <si>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</si>
  <si>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</si>
  <si>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</si>
  <si>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</si>
  <si>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</si>
  <si>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</si>
  <si>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</si>
  <si>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</si>
  <si>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</si>
  <si>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</si>
  <si>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</si>
  <si>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</si>
  <si>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</si>
  <si>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</si>
  <si>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</si>
  <si>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</si>
  <si>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</si>
  <si>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</si>
  <si>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</si>
  <si>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</si>
  <si>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</si>
  <si>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</si>
  <si>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</si>
  <si>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</si>
  <si>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</si>
  <si>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</si>
  <si>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</si>
  <si>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</si>
  <si>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</si>
  <si>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</si>
  <si>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</si>
  <si>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</si>
  <si>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</si>
  <si>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</si>
  <si>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</si>
  <si>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</si>
  <si>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</si>
  <si>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</si>
  <si>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</si>
  <si>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</si>
  <si>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</si>
  <si>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</si>
  <si>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</si>
  <si>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</si>
  <si>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</si>
  <si>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</si>
  <si>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</si>
  <si>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</si>
  <si>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</si>
  <si>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</si>
  <si>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</si>
  <si>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</si>
  <si>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</si>
  <si>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</si>
  <si>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</si>
  <si>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</si>
  <si>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</si>
  <si>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</si>
  <si>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</si>
  <si>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</si>
  <si>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</si>
  <si>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</si>
  <si>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</si>
  <si>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</si>
  <si>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</si>
  <si>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</si>
  <si>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</si>
  <si>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</si>
  <si>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</si>
  <si>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</si>
  <si>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</si>
  <si>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</si>
  <si>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</si>
  <si>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</si>
  <si>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</si>
  <si>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</si>
  <si>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</si>
  <si>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</si>
  <si>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</si>
  <si>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</si>
  <si>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</si>
  <si>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</si>
  <si>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</si>
  <si>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</si>
  <si>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</si>
  <si>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</si>
  <si>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</si>
  <si>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</si>
  <si>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</si>
  <si>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</si>
  <si>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</si>
  <si>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</si>
  <si>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</si>
  <si>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</si>
  <si>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</si>
  <si>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</si>
  <si>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</si>
  <si>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</si>
  <si>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</si>
  <si>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</si>
  <si>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</si>
  <si>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</si>
  <si>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</si>
  <si>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</si>
  <si>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</si>
  <si>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</si>
  <si>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</si>
  <si>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</si>
  <si>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</si>
  <si>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</si>
  <si>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</si>
  <si>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</si>
  <si>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</si>
  <si>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</si>
  <si>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</si>
  <si>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</si>
  <si>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</si>
  <si>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</si>
  <si>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</si>
  <si>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</si>
  <si>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</si>
  <si>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</si>
  <si>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</si>
  <si>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</si>
  <si>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</si>
  <si>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</si>
  <si>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</si>
  <si>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</si>
  <si>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</si>
  <si>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</si>
  <si>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</si>
  <si>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</si>
  <si>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</si>
  <si>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</si>
  <si>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</si>
  <si>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</si>
  <si>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</si>
  <si>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</si>
  <si>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</si>
  <si>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</si>
  <si>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</si>
  <si>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</si>
  <si>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</si>
  <si>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</si>
  <si>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</si>
  <si>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</si>
  <si>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</si>
  <si>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</si>
  <si>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</si>
  <si>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</si>
  <si>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</si>
  <si>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</si>
  <si>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</si>
  <si>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</si>
  <si>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</si>
  <si>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</si>
  <si>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</si>
  <si>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</si>
  <si>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</si>
  <si>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</si>
  <si>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</si>
  <si>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</si>
  <si>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</si>
  <si>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</si>
  <si>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</si>
  <si>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</si>
  <si>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</si>
  <si>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</si>
  <si>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</si>
  <si>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</si>
  <si>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</si>
  <si>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</si>
  <si>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</si>
  <si>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</si>
  <si>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</si>
  <si>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</si>
  <si>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</si>
  <si>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</si>
  <si>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</si>
  <si>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</si>
  <si>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</si>
  <si>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</si>
  <si>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</si>
  <si>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</si>
  <si>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</si>
  <si>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</si>
  <si>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</si>
  <si>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</si>
  <si>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</si>
  <si>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</si>
  <si>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</si>
  <si>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</si>
  <si>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</si>
  <si>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</si>
  <si>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</si>
  <si>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</si>
  <si>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</si>
  <si>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</si>
  <si>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</si>
  <si>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</si>
  <si>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</si>
  <si>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</si>
  <si>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</si>
  <si>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</si>
  <si>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</si>
  <si>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</si>
  <si>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</si>
  <si>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</si>
  <si>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</si>
  <si>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</si>
  <si>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</si>
  <si>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</si>
  <si>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</si>
  <si>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</si>
  <si>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</si>
  <si>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</si>
  <si>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</si>
  <si>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</si>
  <si>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</si>
  <si>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</si>
  <si>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</si>
  <si>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</si>
  <si>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</si>
  <si>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</si>
  <si>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</si>
  <si>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</si>
  <si>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</si>
  <si>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</si>
  <si>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</si>
  <si>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</si>
  <si>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</si>
  <si>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</si>
  <si>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</si>
  <si>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</si>
  <si>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</si>
  <si>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</si>
  <si>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</si>
  <si>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</si>
  <si>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</si>
  <si>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</si>
  <si>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</si>
  <si>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</si>
  <si>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</si>
  <si>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</si>
  <si>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</si>
  <si>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</si>
  <si>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</si>
  <si>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</si>
  <si>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</si>
  <si>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</si>
  <si>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</si>
  <si>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</si>
  <si>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</si>
  <si>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</si>
  <si>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</si>
  <si>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</si>
  <si>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</si>
  <si>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</si>
  <si>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</si>
  <si>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</si>
  <si>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</si>
  <si>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</si>
  <si>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</si>
  <si>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</si>
  <si>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</si>
  <si>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</si>
  <si>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</si>
  <si>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</si>
  <si>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</si>
  <si>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</si>
  <si>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</si>
  <si>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</si>
  <si>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</si>
  <si>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</si>
  <si>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</si>
  <si>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</si>
  <si>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</si>
  <si>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</si>
  <si>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</si>
  <si>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</si>
  <si>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</si>
  <si>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</si>
  <si>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</si>
  <si>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</si>
  <si>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</si>
  <si>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</si>
  <si>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</si>
  <si>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</si>
  <si>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</si>
  <si>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</si>
  <si>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</si>
  <si>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</si>
  <si>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</si>
  <si>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</si>
  <si>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</si>
  <si>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</si>
  <si>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</si>
  <si>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</si>
  <si>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</si>
  <si>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</si>
  <si>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</si>
  <si>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</si>
  <si>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</si>
  <si>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</si>
  <si>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</si>
  <si>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</si>
  <si>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</si>
  <si>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</si>
  <si>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</si>
  <si>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</si>
  <si>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</si>
  <si>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</si>
  <si>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</si>
  <si>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</si>
  <si>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</si>
  <si>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</si>
  <si>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</si>
  <si>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</si>
  <si>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</si>
  <si>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</si>
  <si>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</si>
  <si>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</si>
  <si>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</si>
  <si>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</si>
  <si>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</si>
  <si>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</si>
  <si>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</si>
  <si>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</si>
  <si>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</si>
  <si>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</si>
  <si>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</si>
  <si>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</si>
  <si>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</si>
  <si>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</si>
  <si>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</si>
  <si>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</si>
  <si>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</si>
  <si>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</si>
  <si>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</si>
  <si>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</si>
  <si>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</si>
  <si>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</si>
  <si>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</si>
  <si>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</si>
  <si>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</si>
  <si>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</si>
  <si>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</si>
  <si>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</si>
  <si>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</si>
  <si>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</si>
  <si>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</si>
  <si>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</si>
  <si>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</si>
  <si>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</si>
  <si>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</si>
  <si>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</si>
  <si>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</si>
  <si>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</si>
  <si>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</si>
  <si>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</si>
  <si>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</si>
  <si>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</si>
  <si>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</si>
  <si>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</si>
  <si>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</si>
  <si>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</si>
  <si>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</si>
  <si>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</si>
  <si>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</si>
  <si>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</si>
  <si>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</si>
  <si>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</si>
  <si>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</si>
  <si>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</si>
  <si>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</si>
  <si>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</si>
  <si>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</si>
  <si>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</si>
  <si>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</si>
  <si>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</si>
  <si>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</si>
  <si>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</si>
  <si>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</si>
  <si>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</si>
  <si>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</si>
  <si>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</si>
  <si>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</si>
  <si>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</si>
  <si>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</si>
  <si>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</si>
  <si>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</si>
  <si>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</si>
  <si>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</si>
  <si>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</si>
  <si>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</si>
  <si>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</si>
  <si>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</si>
  <si>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</si>
  <si>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</si>
  <si>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</si>
  <si>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</si>
  <si>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</si>
  <si>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</si>
  <si>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</si>
  <si>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</si>
  <si>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</si>
  <si>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</si>
  <si>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</si>
  <si>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</si>
  <si>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</si>
  <si>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</si>
  <si>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</si>
  <si>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</si>
  <si>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</si>
  <si>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</si>
  <si>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</si>
  <si>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</si>
  <si>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</si>
  <si>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</si>
  <si>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</si>
  <si>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</si>
  <si>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</si>
  <si>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</si>
  <si>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</si>
  <si>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</si>
  <si>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</si>
  <si>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</si>
  <si>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</si>
  <si>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</si>
  <si>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</si>
  <si>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</si>
  <si>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</si>
  <si>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</si>
  <si>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</si>
  <si>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</si>
  <si>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</si>
  <si>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</si>
  <si>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</si>
  <si>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</si>
  <si>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</si>
  <si>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</si>
  <si>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</si>
  <si>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</si>
  <si>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</si>
  <si>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</si>
  <si>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</si>
  <si>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</si>
  <si>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</si>
  <si>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</si>
  <si>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</si>
  <si>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</si>
  <si>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</si>
  <si>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</si>
  <si>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</si>
  <si>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</si>
  <si>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</si>
  <si>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</si>
  <si>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</si>
  <si>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</si>
  <si>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</si>
  <si>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</si>
  <si>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</si>
  <si>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</si>
  <si>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</si>
  <si>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</si>
  <si>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</si>
  <si>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</si>
  <si>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</si>
  <si>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</si>
  <si>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</si>
  <si>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</si>
  <si>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</si>
  <si>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</si>
  <si>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</si>
  <si>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</si>
  <si>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</si>
  <si>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</si>
  <si>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</si>
  <si>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</si>
  <si>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</si>
  <si>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</si>
  <si>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</si>
  <si>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</si>
  <si>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</si>
  <si>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</si>
  <si>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</si>
  <si>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</si>
  <si>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</si>
  <si>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</si>
  <si>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</si>
  <si>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</si>
  <si>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</si>
  <si>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</si>
  <si>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</si>
  <si>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</si>
  <si>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</si>
  <si>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</si>
  <si>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</si>
  <si>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</si>
  <si>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</si>
  <si>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</si>
  <si>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</si>
  <si>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</si>
  <si>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</si>
  <si>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</si>
  <si>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</si>
  <si>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</si>
  <si>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</si>
  <si>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</si>
  <si>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</si>
  <si>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</si>
  <si>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</si>
  <si>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</si>
  <si>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</si>
  <si>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</si>
  <si>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</si>
  <si>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</si>
  <si>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</si>
  <si>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</si>
  <si>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</si>
  <si>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</si>
  <si>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</si>
  <si>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</si>
  <si>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</si>
  <si>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</si>
  <si>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</si>
  <si>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</si>
  <si>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</si>
  <si>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</si>
  <si>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</si>
  <si>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</si>
  <si>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</si>
  <si>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</si>
  <si>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</si>
  <si>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</si>
  <si>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</si>
  <si>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</si>
  <si>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</si>
  <si>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</si>
  <si>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</si>
  <si>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</si>
  <si>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</si>
  <si>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</si>
  <si>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</si>
  <si>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</si>
  <si>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</si>
  <si>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</si>
  <si>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</si>
  <si>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</si>
  <si>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</si>
  <si>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</si>
  <si>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</si>
  <si>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</si>
  <si>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</si>
  <si>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</si>
  <si>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</si>
  <si>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</si>
  <si>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</si>
  <si>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</si>
  <si>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</si>
  <si>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</si>
  <si>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</si>
  <si>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</si>
  <si>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</si>
  <si>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</si>
  <si>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</si>
  <si>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</si>
  <si>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</si>
  <si>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</si>
  <si>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</si>
  <si>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</si>
  <si>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</si>
  <si>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</si>
  <si>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</si>
  <si>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</si>
  <si>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</si>
  <si>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</si>
  <si>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</si>
  <si>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</si>
  <si>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</si>
  <si>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</si>
  <si>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</si>
  <si>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</si>
  <si>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</si>
  <si>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</si>
  <si>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</si>
  <si>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</si>
  <si>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</si>
  <si>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</si>
  <si>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</si>
  <si>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</si>
  <si>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</si>
  <si>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</si>
  <si>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</si>
  <si>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</si>
  <si>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</si>
  <si>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</si>
  <si>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</si>
  <si>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</si>
  <si>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</si>
  <si>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</si>
  <si>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</si>
  <si>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</si>
  <si>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</si>
  <si>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</si>
  <si>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</si>
  <si>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</si>
  <si>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</si>
  <si>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</si>
  <si>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</si>
  <si>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</si>
  <si>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</si>
  <si>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</si>
  <si>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</si>
  <si>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</si>
  <si>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</si>
  <si>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</si>
  <si>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</si>
  <si>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</si>
  <si>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</si>
  <si>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</si>
  <si>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</si>
  <si>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</si>
  <si>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</si>
  <si>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</si>
  <si>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</si>
  <si>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</si>
  <si>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</si>
  <si>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</si>
  <si>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</si>
  <si>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</si>
  <si>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</si>
  <si>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</si>
  <si>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</si>
  <si>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</si>
  <si>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</si>
  <si>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</si>
  <si>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</si>
  <si>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</si>
  <si>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</si>
  <si>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</si>
  <si>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</si>
  <si>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</si>
  <si>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</si>
  <si>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</si>
  <si>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</si>
  <si>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</si>
  <si>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</si>
  <si>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</si>
  <si>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</si>
  <si>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</si>
  <si>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</si>
  <si>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</si>
  <si>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</si>
  <si>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</si>
  <si>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</si>
  <si>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</si>
  <si>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</si>
  <si>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</si>
  <si>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</si>
  <si>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</si>
  <si>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</si>
  <si>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</si>
  <si>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</si>
  <si>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</si>
  <si>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</si>
  <si>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</si>
  <si>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</si>
  <si>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</si>
  <si>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</si>
  <si>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</si>
  <si>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</si>
  <si>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</si>
  <si>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</si>
  <si>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</si>
  <si>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</si>
  <si>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</si>
  <si>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</si>
  <si>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</si>
  <si>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</si>
  <si>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</si>
  <si>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</si>
  <si>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</si>
  <si>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</si>
  <si>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</si>
  <si>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</si>
  <si>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</si>
  <si>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</si>
  <si>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</si>
  <si>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</si>
  <si>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</si>
  <si>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</si>
  <si>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</si>
  <si>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</si>
  <si>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</si>
  <si>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</si>
  <si>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</si>
  <si>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</si>
  <si>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</si>
  <si>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</si>
  <si>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</si>
  <si>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</si>
  <si>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</si>
  <si>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</si>
  <si>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</si>
  <si>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</si>
  <si>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</si>
  <si>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</si>
  <si>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</si>
  <si>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</si>
  <si>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</si>
  <si>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</si>
  <si>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</si>
  <si>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</si>
  <si>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</si>
  <si>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</si>
  <si>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</si>
  <si>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</si>
  <si>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</si>
  <si>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</si>
  <si>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</si>
  <si>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</si>
  <si>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</si>
  <si>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</si>
  <si>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</si>
  <si>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</si>
  <si>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</si>
  <si>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</si>
  <si>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</si>
  <si>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</si>
  <si>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</si>
  <si>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</si>
  <si>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</si>
  <si>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</si>
  <si>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</si>
  <si>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</si>
  <si>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</si>
  <si>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</si>
  <si>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</si>
  <si>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</si>
  <si>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</si>
  <si>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</si>
  <si>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</si>
  <si>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</si>
  <si>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</si>
  <si>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</si>
  <si>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</si>
  <si>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</si>
  <si>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</si>
  <si>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</si>
  <si>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</si>
  <si>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</si>
  <si>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</si>
  <si>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</si>
  <si>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</si>
  <si>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</si>
  <si>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</si>
  <si>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</si>
  <si>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</si>
  <si>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</si>
  <si>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</si>
  <si>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</si>
  <si>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</si>
  <si>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</si>
  <si>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</si>
  <si>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</si>
  <si>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</si>
  <si>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</si>
  <si>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</si>
  <si>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</si>
  <si>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</si>
  <si>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</si>
  <si>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</si>
  <si>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</si>
  <si>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</si>
  <si>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</si>
  <si>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</si>
  <si>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</si>
  <si>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</si>
  <si>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</si>
  <si>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</si>
  <si>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</si>
  <si>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</si>
  <si>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</si>
  <si>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</si>
  <si>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</si>
  <si>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</si>
  <si>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</si>
  <si>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</si>
  <si>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</si>
  <si>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</si>
  <si>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</si>
  <si>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</si>
  <si>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</si>
  <si>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</si>
  <si>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</si>
  <si>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</si>
  <si>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</si>
  <si>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</si>
  <si>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</si>
  <si>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</si>
  <si>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</si>
  <si>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</si>
  <si>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</si>
  <si>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</si>
  <si>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</si>
  <si>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</si>
  <si>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</si>
  <si>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</si>
  <si>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</si>
  <si>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</si>
  <si>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</si>
  <si>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</si>
  <si>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</si>
  <si>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</si>
  <si>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</si>
  <si>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</si>
  <si>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</si>
  <si>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</si>
  <si>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</si>
  <si>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</si>
  <si>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</si>
  <si>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</si>
  <si>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</si>
  <si>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</si>
  <si>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</si>
  <si>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</si>
  <si>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</si>
  <si>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</si>
  <si>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</si>
  <si>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</si>
  <si>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</si>
  <si>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</si>
  <si>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</si>
  <si>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</si>
  <si>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</si>
  <si>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</si>
  <si>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</si>
  <si>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</si>
  <si>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</si>
  <si>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</si>
  <si>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</si>
  <si>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</si>
  <si>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</si>
  <si>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</si>
  <si>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</si>
  <si>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</si>
  <si>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</si>
  <si>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</si>
  <si>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</si>
  <si>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</si>
  <si>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</si>
  <si>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</si>
  <si>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</si>
  <si>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</si>
  <si>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</si>
  <si>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</si>
  <si>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</si>
  <si>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</si>
  <si>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</si>
  <si>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</si>
  <si>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</si>
  <si>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</si>
  <si>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</si>
  <si>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</si>
  <si>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</si>
  <si>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</si>
  <si>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</si>
  <si>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</si>
  <si>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</si>
  <si>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</si>
  <si>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</si>
  <si>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</si>
  <si>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</si>
  <si>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</si>
  <si>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</si>
  <si>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</si>
  <si>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</si>
  <si>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</si>
  <si>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</si>
  <si>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</si>
  <si>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</si>
  <si>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</si>
  <si>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</si>
  <si>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</si>
  <si>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</si>
  <si>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</si>
  <si>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</si>
  <si>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</si>
  <si>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</si>
  <si>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</si>
  <si>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</si>
  <si>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</si>
  <si>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</si>
  <si>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</si>
  <si>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</si>
  <si>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</si>
  <si>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</si>
  <si>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</si>
  <si>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</si>
  <si>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</si>
  <si>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</si>
  <si>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</si>
  <si>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</si>
  <si>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</si>
  <si>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</si>
  <si>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</si>
  <si>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</si>
  <si>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</si>
  <si>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</si>
  <si>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</si>
  <si>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</si>
  <si>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</si>
  <si>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</si>
  <si>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</si>
  <si>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</si>
  <si>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</si>
  <si>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</si>
  <si>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</si>
  <si>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</si>
  <si>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</si>
  <si>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</si>
  <si>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</si>
  <si>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</si>
  <si>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</si>
  <si>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</si>
  <si>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</si>
  <si>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</si>
  <si>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</si>
  <si>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</si>
  <si>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</si>
  <si>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</si>
  <si>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</si>
  <si>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</si>
  <si>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</si>
  <si>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</si>
  <si>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</si>
  <si>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</si>
  <si>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</si>
  <si>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</si>
  <si>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</si>
  <si>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</si>
  <si>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</si>
  <si>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</si>
  <si>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</si>
  <si>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</si>
  <si>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</si>
  <si>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</si>
  <si>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</si>
  <si>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</si>
  <si>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</si>
  <si>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</si>
  <si>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</si>
  <si>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</si>
  <si>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</si>
  <si>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</si>
  <si>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</si>
  <si>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</si>
  <si>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</si>
  <si>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</si>
  <si>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</si>
  <si>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</si>
  <si>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</si>
  <si>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</si>
  <si>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</si>
  <si>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</si>
  <si>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</si>
  <si>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</si>
  <si>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</si>
  <si>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</si>
  <si>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</si>
  <si>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</si>
  <si>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</si>
  <si>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</si>
  <si>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</si>
  <si>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</si>
  <si>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</si>
  <si>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</si>
  <si>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</si>
  <si>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</si>
  <si>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</si>
  <si>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</si>
  <si>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</si>
  <si>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</si>
  <si>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</si>
  <si>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</si>
  <si>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</si>
  <si>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</si>
  <si>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</si>
  <si>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</si>
  <si>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</si>
  <si>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</si>
  <si>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</si>
  <si>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</si>
  <si>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</si>
  <si>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</si>
  <si>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</si>
  <si>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</si>
  <si>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</si>
  <si>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</si>
  <si>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</si>
  <si>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</si>
  <si>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</si>
  <si>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</si>
  <si>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</si>
  <si>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</si>
  <si>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</si>
  <si>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</si>
  <si>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</si>
  <si>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</si>
  <si>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</si>
  <si>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</si>
  <si>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</si>
  <si>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</si>
  <si>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</si>
  <si>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</si>
  <si>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</si>
  <si>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</si>
  <si>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</si>
  <si>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</si>
  <si>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</si>
  <si>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</si>
  <si>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</si>
  <si>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</si>
  <si>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</si>
  <si>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</si>
  <si>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</si>
  <si>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</si>
  <si>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</si>
  <si>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</si>
  <si>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</si>
  <si>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</si>
  <si>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</si>
  <si>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</si>
  <si>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</si>
  <si>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</si>
  <si>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</si>
  <si>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</si>
  <si>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</si>
  <si>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</si>
  <si>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</si>
  <si>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</si>
  <si>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</si>
  <si>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</si>
  <si>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</si>
  <si>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</si>
  <si>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</si>
  <si>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</si>
  <si>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</si>
  <si>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</si>
  <si>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</si>
  <si>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</si>
  <si>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</si>
  <si>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</si>
  <si>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</si>
  <si>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</si>
  <si>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</si>
  <si>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</si>
  <si>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</si>
  <si>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</si>
  <si>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</si>
  <si>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</si>
  <si>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</si>
  <si>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</si>
  <si>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</si>
  <si>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</si>
  <si>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</si>
  <si>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</si>
  <si>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</si>
  <si>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</si>
  <si>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</si>
  <si>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</si>
  <si>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</si>
  <si>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</si>
  <si>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</si>
  <si>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</si>
  <si>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</si>
  <si>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</si>
  <si>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</si>
  <si>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</si>
  <si>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</si>
  <si>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</si>
  <si>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</si>
  <si>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</si>
  <si>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</si>
  <si>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</si>
  <si>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</si>
  <si>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</si>
  <si>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</si>
  <si>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</si>
  <si>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</si>
  <si>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</si>
  <si>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</si>
  <si>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</si>
  <si>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</si>
  <si>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</si>
  <si>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</si>
  <si>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</si>
  <si>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</si>
  <si>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</si>
  <si>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</si>
  <si>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</si>
  <si>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</si>
  <si>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</si>
  <si>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</si>
  <si>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</si>
  <si>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</si>
  <si>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</si>
  <si>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</si>
  <si>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</si>
  <si>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</si>
  <si>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</si>
  <si>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</si>
  <si>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</si>
  <si>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</si>
  <si>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</si>
  <si>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</si>
  <si>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</si>
  <si>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</si>
  <si>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</si>
  <si>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</si>
  <si>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</si>
  <si>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</si>
  <si>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</si>
  <si>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</si>
  <si>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</si>
  <si>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</si>
  <si>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</si>
  <si>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</si>
  <si>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</si>
  <si>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</si>
  <si>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</si>
  <si>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</si>
  <si>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</si>
  <si>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</si>
  <si>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</si>
  <si>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</si>
  <si>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</si>
  <si>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</si>
  <si>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</si>
  <si>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</si>
  <si>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</si>
  <si>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</si>
  <si>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</si>
  <si>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</si>
  <si>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</si>
  <si>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</si>
  <si>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</si>
  <si>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</si>
  <si>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</si>
  <si>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</si>
  <si>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</si>
  <si>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</si>
  <si>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</si>
  <si>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</si>
  <si>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</si>
  <si>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</si>
  <si>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</si>
  <si>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</si>
  <si>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</si>
  <si>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</si>
  <si>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</si>
  <si>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</si>
  <si>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</si>
  <si>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</si>
  <si>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</si>
  <si>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</si>
  <si>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</si>
  <si>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</si>
  <si>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</si>
  <si>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</si>
  <si>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</si>
  <si>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</si>
  <si>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</si>
  <si>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</si>
  <si>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</si>
  <si>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</si>
  <si>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</si>
  <si>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</si>
  <si>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</si>
  <si>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</si>
  <si>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</si>
  <si>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</si>
  <si>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</si>
  <si>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</si>
  <si>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</si>
  <si>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</si>
  <si>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</si>
  <si>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</si>
  <si>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</si>
  <si>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</si>
  <si>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</si>
  <si>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</si>
  <si>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</si>
  <si>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</si>
  <si>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</si>
  <si>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</si>
  <si>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</si>
  <si>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</si>
  <si>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</si>
  <si>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</si>
  <si>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</si>
  <si>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</si>
  <si>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</si>
  <si>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</si>
  <si>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</si>
  <si>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</si>
  <si>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</si>
  <si>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</si>
  <si>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</si>
  <si>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</si>
  <si>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</si>
  <si>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</si>
  <si>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</si>
  <si>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</si>
  <si>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</si>
  <si>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</si>
  <si>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</si>
  <si>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</si>
  <si>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</si>
  <si>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</si>
  <si>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</si>
  <si>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</si>
  <si>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</si>
  <si>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</si>
  <si>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</si>
  <si>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</si>
  <si>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</si>
  <si>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</si>
  <si>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</si>
  <si>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</si>
  <si>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</si>
  <si>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</si>
  <si>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</si>
  <si>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</si>
  <si>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</si>
  <si>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</si>
  <si>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</si>
  <si>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</si>
  <si>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</si>
  <si>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</si>
  <si>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</si>
  <si>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</si>
  <si>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</si>
  <si>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</si>
  <si>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</si>
  <si>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</si>
  <si>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</si>
  <si>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</si>
  <si>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</si>
  <si>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</si>
  <si>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</si>
  <si>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</si>
  <si>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</si>
  <si>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</si>
  <si>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</si>
  <si>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</si>
  <si>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</si>
  <si>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</si>
  <si>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</si>
  <si>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</si>
  <si>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</si>
  <si>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</si>
  <si>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</si>
  <si>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</si>
  <si>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</si>
  <si>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</si>
  <si>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</si>
  <si>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</si>
  <si>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</si>
  <si>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</si>
  <si>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</si>
  <si>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</si>
  <si>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</si>
  <si>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</si>
  <si>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</si>
  <si>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</si>
  <si>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</si>
  <si>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</si>
  <si>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</si>
  <si>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</si>
  <si>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</si>
  <si>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</si>
  <si>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</si>
  <si>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</si>
  <si>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</si>
  <si>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</si>
  <si>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</si>
  <si>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</si>
  <si>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</si>
  <si>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</si>
  <si>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</si>
  <si>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</si>
  <si>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</si>
  <si>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</si>
  <si>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</si>
  <si>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</si>
  <si>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</si>
  <si>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</si>
  <si>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</si>
  <si>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</si>
  <si>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</si>
  <si>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</si>
  <si>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</si>
  <si>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</si>
  <si>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</si>
  <si>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</si>
  <si>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</si>
  <si>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</si>
  <si>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</si>
  <si>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</si>
  <si>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</si>
  <si>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</si>
  <si>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</si>
  <si>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</si>
  <si>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</si>
  <si>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</si>
  <si>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</si>
  <si>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</si>
  <si>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</si>
  <si>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</si>
  <si>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</si>
  <si>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</si>
  <si>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</si>
  <si>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</si>
  <si>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</si>
  <si>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</si>
  <si>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</si>
  <si>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</si>
  <si>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</si>
  <si>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</si>
  <si>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</si>
  <si>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</si>
  <si>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</si>
  <si>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</si>
  <si>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</si>
  <si>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</si>
  <si>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</si>
  <si>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</si>
  <si>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</si>
  <si>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</si>
  <si>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</si>
  <si>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</si>
  <si>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</si>
  <si>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</si>
  <si>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</si>
  <si>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</si>
  <si>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</si>
  <si>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</si>
  <si>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</si>
  <si>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</si>
  <si>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</si>
  <si>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</si>
  <si>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</si>
  <si>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</si>
  <si>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</si>
  <si>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</si>
  <si>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</si>
  <si>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</si>
  <si>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</si>
  <si>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</si>
  <si>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</si>
  <si>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</si>
  <si>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</si>
  <si>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</si>
  <si>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</si>
  <si>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</si>
  <si>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</si>
  <si>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</si>
  <si>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</si>
  <si>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</si>
  <si>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</si>
  <si>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</si>
  <si>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</si>
  <si>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</si>
  <si>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</si>
  <si>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</si>
  <si>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</si>
  <si>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</si>
  <si>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</si>
  <si>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</si>
  <si>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</si>
  <si>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</si>
  <si>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</si>
  <si>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</si>
  <si>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</si>
  <si>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</si>
  <si>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</si>
  <si>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</si>
  <si>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</si>
  <si>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</si>
  <si>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</si>
  <si>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</si>
  <si>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</si>
  <si>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</si>
  <si>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</si>
  <si>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</si>
  <si>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</si>
  <si>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</si>
  <si>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</si>
  <si>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</si>
  <si>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</si>
  <si>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</si>
  <si>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</si>
  <si>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</si>
  <si>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</si>
  <si>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</si>
  <si>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</si>
  <si>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</si>
  <si>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</si>
  <si>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</si>
  <si>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</si>
  <si>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</si>
  <si>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</si>
  <si>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</si>
  <si>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</si>
  <si>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</si>
  <si>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</si>
  <si>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</si>
  <si>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</si>
  <si>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</si>
  <si>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</si>
  <si>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</si>
  <si>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</si>
  <si>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</si>
  <si>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</si>
  <si>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</si>
  <si>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</si>
  <si>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</si>
  <si>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</si>
  <si>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</si>
  <si>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</si>
  <si>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</si>
  <si>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</si>
  <si>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</si>
  <si>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</si>
  <si>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</si>
  <si>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</si>
  <si>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</si>
  <si>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</si>
  <si>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</si>
  <si>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</si>
  <si>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</si>
  <si>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</si>
  <si>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</si>
  <si>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</si>
  <si>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</si>
  <si>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</si>
  <si>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</si>
  <si>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</si>
  <si>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</si>
  <si>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</si>
  <si>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</si>
  <si>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</si>
  <si>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</si>
  <si>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</si>
  <si>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</si>
  <si>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</si>
  <si>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</si>
  <si>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</si>
  <si>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</si>
  <si>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</si>
  <si>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</si>
  <si>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</si>
  <si>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</si>
  <si>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</si>
  <si>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</si>
  <si>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</si>
  <si>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</si>
  <si>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</si>
  <si>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</si>
  <si>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</si>
  <si>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</si>
  <si>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</si>
  <si>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</si>
  <si>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</si>
  <si>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</si>
  <si>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</si>
  <si>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</si>
  <si>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</si>
  <si>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</si>
  <si>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</si>
  <si>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</si>
  <si>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</si>
  <si>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</si>
  <si>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</si>
  <si>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</si>
  <si>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</si>
  <si>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</si>
  <si>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</si>
  <si>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</si>
  <si>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</si>
  <si>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</si>
  <si>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</si>
  <si>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</si>
  <si>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</si>
  <si>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</si>
  <si>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</si>
  <si>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</si>
  <si>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</si>
  <si>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</si>
  <si>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</si>
  <si>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</si>
  <si>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</si>
  <si>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</si>
  <si>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</si>
  <si>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</si>
  <si>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</si>
  <si>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</si>
  <si>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</si>
  <si>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</si>
  <si>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</si>
  <si>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</si>
  <si>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</si>
  <si>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</si>
  <si>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</si>
  <si>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</si>
  <si>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</si>
  <si>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</si>
  <si>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</si>
  <si>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</si>
  <si>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</si>
  <si>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</si>
  <si>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</si>
  <si>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</si>
  <si>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</si>
  <si>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</si>
  <si>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</si>
  <si>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</si>
  <si>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</si>
  <si>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</si>
  <si>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</si>
  <si>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</si>
  <si>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</si>
  <si>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</si>
  <si>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</si>
  <si>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</si>
  <si>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</si>
  <si>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</si>
  <si>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</si>
  <si>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</si>
  <si>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</si>
  <si>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</si>
  <si>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</si>
  <si>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</si>
  <si>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</si>
  <si>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</si>
  <si>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</si>
  <si>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</si>
  <si>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</si>
  <si>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</si>
  <si>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</si>
  <si>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</si>
  <si>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</si>
  <si>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</si>
  <si>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</si>
  <si>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</si>
  <si>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</si>
  <si>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</si>
  <si>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</si>
  <si>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</si>
  <si>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</si>
  <si>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</si>
  <si>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</si>
  <si>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</si>
  <si>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</si>
  <si>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</si>
  <si>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</si>
  <si>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</si>
  <si>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</si>
  <si>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</si>
  <si>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</si>
  <si>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</si>
  <si>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</si>
  <si>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</si>
  <si>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</si>
  <si>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</si>
  <si>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</si>
  <si>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</si>
  <si>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</si>
  <si>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</si>
  <si>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</si>
  <si>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</si>
  <si>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</si>
  <si>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</si>
  <si>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</si>
  <si>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</si>
  <si>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</si>
  <si>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</si>
  <si>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</si>
  <si>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</si>
  <si>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</si>
  <si>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</si>
  <si>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</si>
  <si>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</si>
  <si>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</si>
  <si>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</si>
  <si>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</si>
  <si>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</si>
  <si>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</si>
  <si>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</si>
  <si>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</si>
  <si>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</si>
  <si>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</si>
  <si>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</si>
  <si>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</si>
  <si>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</si>
  <si>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</si>
  <si>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</si>
  <si>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</si>
  <si>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</si>
  <si>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</si>
  <si>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</si>
  <si>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</si>
  <si>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</si>
  <si>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</si>
  <si>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</si>
  <si>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</si>
  <si>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</si>
  <si>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</si>
  <si>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</si>
  <si>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</si>
  <si>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</si>
  <si>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</si>
  <si>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</si>
  <si>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</si>
  <si>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</si>
  <si>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</si>
  <si>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</si>
  <si>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</si>
  <si>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</si>
  <si>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</si>
  <si>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</si>
  <si>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</si>
  <si>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</si>
  <si>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</si>
  <si>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</si>
  <si>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</si>
  <si>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</si>
  <si>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</si>
  <si>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</si>
  <si>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</si>
  <si>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</si>
  <si>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</si>
  <si>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</si>
  <si>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</si>
  <si>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</si>
  <si>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</si>
  <si>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</si>
  <si>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</si>
  <si>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</si>
  <si>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</si>
  <si>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</si>
  <si>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</si>
  <si>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</si>
  <si>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</si>
  <si>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</si>
  <si>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</si>
  <si>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</si>
  <si>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</si>
  <si>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</si>
  <si>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</si>
  <si>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</si>
  <si>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</si>
  <si>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</si>
  <si>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</si>
  <si>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</si>
  <si>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</si>
  <si>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</si>
  <si>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</si>
  <si>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</si>
  <si>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</si>
  <si>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</si>
  <si>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</si>
  <si>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</si>
  <si>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</si>
  <si>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</si>
  <si>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</si>
  <si>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</si>
  <si>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</si>
  <si>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</si>
  <si>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</si>
  <si>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</si>
  <si>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</si>
  <si>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</si>
  <si>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</si>
  <si>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</si>
  <si>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</si>
  <si>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</si>
  <si>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</si>
  <si>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</si>
  <si>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</si>
  <si>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</si>
  <si>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</si>
  <si>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</si>
  <si>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</si>
  <si>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</si>
  <si>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</si>
  <si>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</si>
  <si>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</si>
  <si>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</si>
  <si>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</si>
  <si>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</si>
  <si>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</si>
  <si>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</si>
  <si>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</si>
  <si>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</si>
  <si>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</si>
  <si>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</si>
  <si>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</si>
  <si>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</si>
  <si>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</si>
  <si>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</si>
  <si>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</si>
  <si>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</si>
  <si>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</si>
  <si>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</si>
  <si>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</si>
  <si>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</si>
  <si>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</si>
  <si>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</si>
  <si>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</si>
  <si>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</si>
  <si>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</si>
  <si>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</si>
  <si>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</si>
  <si>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</si>
  <si>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</si>
  <si>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</si>
  <si>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</si>
  <si>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</si>
  <si>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</si>
  <si>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</si>
  <si>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</si>
  <si>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</si>
  <si>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</si>
  <si>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</si>
  <si>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</si>
  <si>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</si>
  <si>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</si>
  <si>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</si>
  <si>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</si>
  <si>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</si>
  <si>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</si>
  <si>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</si>
  <si>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</si>
  <si>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</si>
  <si>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</si>
  <si>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</si>
  <si>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</si>
  <si>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</si>
  <si>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</si>
  <si>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</si>
  <si>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</si>
  <si>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</si>
  <si>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</si>
  <si>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</si>
  <si>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</si>
  <si>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</si>
  <si>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</si>
  <si>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</si>
  <si>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</si>
  <si>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</si>
  <si>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</si>
  <si>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</si>
  <si>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</si>
  <si>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</si>
  <si>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</si>
  <si>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</si>
  <si>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</si>
  <si>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</si>
  <si>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</si>
  <si>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</si>
  <si>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</si>
  <si>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</si>
  <si>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</si>
  <si>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</si>
  <si>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</si>
  <si>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</si>
  <si>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</si>
  <si>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</si>
  <si>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</si>
  <si>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</si>
  <si>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</si>
  <si>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</si>
  <si>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</si>
  <si>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</si>
  <si>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</si>
  <si>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</si>
  <si>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</si>
  <si>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</si>
  <si>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</si>
  <si>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</si>
  <si>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</si>
  <si>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</si>
  <si>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</si>
  <si>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</si>
  <si>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</si>
  <si>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</si>
  <si>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</si>
  <si>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</si>
  <si>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</si>
  <si>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</si>
  <si>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</si>
  <si>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</si>
  <si>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</si>
  <si>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</si>
  <si>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</si>
  <si>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</si>
  <si>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</si>
  <si>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</si>
  <si>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</si>
  <si>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</si>
  <si>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</si>
  <si>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</si>
  <si>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</si>
  <si>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</si>
  <si>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</si>
  <si>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</si>
  <si>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</si>
  <si>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</si>
  <si>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</si>
  <si>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</si>
  <si>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</si>
  <si>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</si>
  <si>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</si>
  <si>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</si>
  <si>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</si>
  <si>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</si>
  <si>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</si>
  <si>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</si>
  <si>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</si>
  <si>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</si>
  <si>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</si>
  <si>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</si>
  <si>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</si>
  <si>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</si>
  <si>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</si>
  <si>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</si>
  <si>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</si>
  <si>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</si>
  <si>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</si>
  <si>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</si>
  <si>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</si>
  <si>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</si>
  <si>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</si>
  <si>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</si>
  <si>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</si>
  <si>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</si>
  <si>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</si>
  <si>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</si>
  <si>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</si>
  <si>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</si>
  <si>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</si>
  <si>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</si>
  <si>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</si>
  <si>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</si>
  <si>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</si>
  <si>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</si>
  <si>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</si>
  <si>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</si>
  <si>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</si>
  <si>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</si>
  <si>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</si>
  <si>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</si>
  <si>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</si>
  <si>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</si>
  <si>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</si>
  <si>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</si>
  <si>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</si>
  <si>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</si>
  <si>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</si>
  <si>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</si>
  <si>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</si>
  <si>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</si>
  <si>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</si>
  <si>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</si>
  <si>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</si>
  <si>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</si>
  <si>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</si>
  <si>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</si>
  <si>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</si>
  <si>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</si>
  <si>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</si>
  <si>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</si>
  <si>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</si>
  <si>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</si>
  <si>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</si>
  <si>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</si>
  <si>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</si>
  <si>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</si>
  <si>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</si>
  <si>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</si>
  <si>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</si>
  <si>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</si>
  <si>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</si>
  <si>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</si>
  <si>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</si>
  <si>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</si>
  <si>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</si>
  <si>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</si>
  <si>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</si>
  <si>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</si>
  <si>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</si>
  <si>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</si>
  <si>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</si>
  <si>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</si>
  <si>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</si>
  <si>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</si>
  <si>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</si>
  <si>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</si>
  <si>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</si>
  <si>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</si>
  <si>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</si>
  <si>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</si>
  <si>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</si>
  <si>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</si>
  <si>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</si>
  <si>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</si>
  <si>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</si>
  <si>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</si>
  <si>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</si>
  <si>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</si>
  <si>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</si>
  <si>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</si>
  <si>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</si>
  <si>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</si>
  <si>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</si>
  <si>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</si>
  <si>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</si>
  <si>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</si>
  <si>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</si>
  <si>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</si>
  <si>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</si>
  <si>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</si>
  <si>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</si>
  <si>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</si>
  <si>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</si>
  <si>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</si>
  <si>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</si>
  <si>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</si>
  <si>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</si>
  <si>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</si>
  <si>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</si>
  <si>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</si>
  <si>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</si>
  <si>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</si>
  <si>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</si>
  <si>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</si>
  <si>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</si>
  <si>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</si>
  <si>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</si>
  <si>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</si>
  <si>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</si>
  <si>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</si>
  <si>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</si>
  <si>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</si>
  <si>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</si>
  <si>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</si>
  <si>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</si>
  <si>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</si>
  <si>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</si>
  <si>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</si>
  <si>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</si>
  <si>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</si>
  <si>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</si>
  <si>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</si>
  <si>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</si>
  <si>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</si>
  <si>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</si>
  <si>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</si>
  <si>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</si>
  <si>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</si>
  <si>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</si>
  <si>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</si>
  <si>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</si>
  <si>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</si>
  <si>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</si>
  <si>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</si>
  <si>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</si>
  <si>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</si>
  <si>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</si>
  <si>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</si>
  <si>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</si>
  <si>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</si>
  <si>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</si>
  <si>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</si>
  <si>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</si>
  <si>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</si>
  <si>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</si>
  <si>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</si>
  <si>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</si>
  <si>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</si>
  <si>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</si>
  <si>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</si>
  <si>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</si>
  <si>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</si>
  <si>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</si>
  <si>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</si>
  <si>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</si>
  <si>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</si>
  <si>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</si>
  <si>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</si>
  <si>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</si>
  <si>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</si>
  <si>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</si>
  <si>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</si>
  <si>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</si>
  <si>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</si>
  <si>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</si>
  <si>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</si>
  <si>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</si>
  <si>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</si>
  <si>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</si>
  <si>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</si>
  <si>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</si>
  <si>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</si>
  <si>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</si>
  <si>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</si>
  <si>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</si>
  <si>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</si>
  <si>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</si>
  <si>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</si>
  <si>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</si>
  <si>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</si>
  <si>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</si>
  <si>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</si>
  <si>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</si>
  <si>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</si>
  <si>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</si>
  <si>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</si>
  <si>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</si>
  <si>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</si>
  <si>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</si>
  <si>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</si>
  <si>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</si>
  <si>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</si>
  <si>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</si>
  <si>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</si>
  <si>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</si>
  <si>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</si>
  <si>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</si>
  <si>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</si>
  <si>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</si>
  <si>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</si>
  <si>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</si>
  <si>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</si>
  <si>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</si>
  <si>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</si>
  <si>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</si>
  <si>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</si>
  <si>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</si>
  <si>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</si>
  <si>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</si>
  <si>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</si>
  <si>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</si>
  <si>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</si>
  <si>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</si>
  <si>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</si>
  <si>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</si>
  <si>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</si>
  <si>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</si>
  <si>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</si>
  <si>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</si>
  <si>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</si>
  <si>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</si>
  <si>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</si>
  <si>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</si>
  <si>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</si>
  <si>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</si>
  <si>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</si>
  <si>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</si>
  <si>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</si>
  <si>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</si>
  <si>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</si>
  <si>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</si>
  <si>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</si>
  <si>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</si>
  <si>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</si>
  <si>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</si>
  <si>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</si>
  <si>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</si>
  <si>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</si>
  <si>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</si>
  <si>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</si>
  <si>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</si>
  <si>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</si>
  <si>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</si>
  <si>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</si>
  <si>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</si>
  <si>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</si>
  <si>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</si>
  <si>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</si>
  <si>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</si>
  <si>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</si>
  <si>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</si>
  <si>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</si>
  <si>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</si>
  <si>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</si>
  <si>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</si>
  <si>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</si>
  <si>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</si>
  <si>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</si>
  <si>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</si>
  <si>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</si>
  <si>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</si>
  <si>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</si>
  <si>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</si>
  <si>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</si>
  <si>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</si>
  <si>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</si>
  <si>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</si>
  <si>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</si>
  <si>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</si>
  <si>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</si>
  <si>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</si>
  <si>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</si>
  <si>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</si>
  <si>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</si>
  <si>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</si>
  <si>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</si>
  <si>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</si>
  <si>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</si>
  <si>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</si>
  <si>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</si>
  <si>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</si>
  <si>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</si>
  <si>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</si>
  <si>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</si>
  <si>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</si>
  <si>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</si>
  <si>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</si>
  <si>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</si>
  <si>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</si>
  <si>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</si>
  <si>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</si>
  <si>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</si>
  <si>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</si>
  <si>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</si>
  <si>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</si>
  <si>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</si>
  <si>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</si>
  <si>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</si>
  <si>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</si>
  <si>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</si>
  <si>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</si>
  <si>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</si>
  <si>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</si>
  <si>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</si>
  <si>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</si>
  <si>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</si>
  <si>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</si>
  <si>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</si>
  <si>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</si>
  <si>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</si>
  <si>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</si>
  <si>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</si>
  <si>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</si>
  <si>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</si>
  <si>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</si>
  <si>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</si>
  <si>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</si>
  <si>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</si>
  <si>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</si>
  <si>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</si>
  <si>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</si>
  <si>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</si>
  <si>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</si>
  <si>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</si>
  <si>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</si>
  <si>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</si>
  <si>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</si>
  <si>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</si>
  <si>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</si>
  <si>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</si>
  <si>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</si>
  <si>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</si>
  <si>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</si>
  <si>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</si>
  <si>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</si>
  <si>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</si>
  <si>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</si>
  <si>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</si>
  <si>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</si>
  <si>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</si>
  <si>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</si>
  <si>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</si>
  <si>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</si>
  <si>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</si>
  <si>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</si>
  <si>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</si>
  <si>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</si>
  <si>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</si>
  <si>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</si>
  <si>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</si>
  <si>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</si>
  <si>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</si>
  <si>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</si>
  <si>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</si>
  <si>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</si>
  <si>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</si>
  <si>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</si>
  <si>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</si>
  <si>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</si>
  <si>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</si>
  <si>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</si>
  <si>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</si>
  <si>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</si>
  <si>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</si>
  <si>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</si>
  <si>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</si>
  <si>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</si>
  <si>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</si>
  <si>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</si>
  <si>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</si>
  <si>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</si>
  <si>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</si>
  <si>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</si>
  <si>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</si>
  <si>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</si>
  <si>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</si>
  <si>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</si>
  <si>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</si>
  <si>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</si>
  <si>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</si>
  <si>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</si>
  <si>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</si>
  <si>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</si>
  <si>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</si>
  <si>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</si>
  <si>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</si>
  <si>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</si>
  <si>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</si>
  <si>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</si>
  <si>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</si>
  <si>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</si>
  <si>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</si>
  <si>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</si>
  <si>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</si>
  <si>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</si>
  <si>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</si>
  <si>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</si>
  <si>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</si>
  <si>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</si>
  <si>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</si>
  <si>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</si>
  <si>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</si>
  <si>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</si>
  <si>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</si>
  <si>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</si>
  <si>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</si>
  <si>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</si>
  <si>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</si>
  <si>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</si>
  <si>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</si>
  <si>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</si>
  <si>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</si>
  <si>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</si>
  <si>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</si>
  <si>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</si>
  <si>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</si>
  <si>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</si>
  <si>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</si>
  <si>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</si>
  <si>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</si>
  <si>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</si>
  <si>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</si>
  <si>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</si>
  <si>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</si>
  <si>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</si>
  <si>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</si>
  <si>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</si>
  <si>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</si>
  <si>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</si>
  <si>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</si>
  <si>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</si>
  <si>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</si>
  <si>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</si>
  <si>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</si>
  <si>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</si>
  <si>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</si>
  <si>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</si>
  <si>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</si>
  <si>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</si>
  <si>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</si>
  <si>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</si>
  <si>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</si>
  <si>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</si>
  <si>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</si>
  <si>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</si>
  <si>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</si>
  <si>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</si>
  <si>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</si>
  <si>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</si>
  <si>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</si>
  <si>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</si>
  <si>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</si>
  <si>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</si>
  <si>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</si>
  <si>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</si>
  <si>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</si>
  <si>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</si>
  <si>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</si>
  <si>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</si>
  <si>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</si>
  <si>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</si>
  <si>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</si>
  <si>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</si>
  <si>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</si>
  <si>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</si>
  <si>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</si>
  <si>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</si>
  <si>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</si>
  <si>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</si>
  <si>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</si>
  <si>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</si>
  <si>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</si>
  <si>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</si>
  <si>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</si>
  <si>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</si>
  <si>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</si>
  <si>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</si>
  <si>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</si>
  <si>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</si>
  <si>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</si>
  <si>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</si>
  <si>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</si>
  <si>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</si>
  <si>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</si>
  <si>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</si>
  <si>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</si>
  <si>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</si>
  <si>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</si>
  <si>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</si>
  <si>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</si>
  <si>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</si>
  <si>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</si>
  <si>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</si>
  <si>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</si>
  <si>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</si>
  <si>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</si>
  <si>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</si>
  <si>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</si>
  <si>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</si>
  <si>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</si>
  <si>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</si>
  <si>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</si>
  <si>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</si>
  <si>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</si>
  <si>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</si>
  <si>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</si>
  <si>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</si>
  <si>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</si>
  <si>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</si>
  <si>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</si>
  <si>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</si>
  <si>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</si>
  <si>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</si>
  <si>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</si>
  <si>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</si>
  <si>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</si>
  <si>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</si>
  <si>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</si>
  <si>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</si>
  <si>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</si>
  <si>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</si>
  <si>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</si>
  <si>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</si>
  <si>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</si>
  <si>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</si>
  <si>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</si>
  <si>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</si>
  <si>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</si>
  <si>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</si>
  <si>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</si>
  <si>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</si>
  <si>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</si>
  <si>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</si>
  <si>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</si>
  <si>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</si>
  <si>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</si>
  <si>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</si>
  <si>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</si>
  <si>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</si>
  <si>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</si>
  <si>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</si>
  <si>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</si>
  <si>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</si>
  <si>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</si>
  <si>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</si>
  <si>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</si>
  <si>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</si>
  <si>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</si>
  <si>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</si>
  <si>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</si>
  <si>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</si>
  <si>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</si>
  <si>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</si>
  <si>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</si>
  <si>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</si>
  <si>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</si>
  <si>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</si>
  <si>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</si>
  <si>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</si>
  <si>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</si>
  <si>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</si>
  <si>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</si>
  <si>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</si>
  <si>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</si>
  <si>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</si>
  <si>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</si>
  <si>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</si>
  <si>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</si>
  <si>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</si>
  <si>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</si>
  <si>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</si>
  <si>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</si>
  <si>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</si>
  <si>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</si>
  <si>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</si>
  <si>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</si>
  <si>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</si>
  <si>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</si>
  <si>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</si>
  <si>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</si>
  <si>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</si>
  <si>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</si>
  <si>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</si>
  <si>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</si>
  <si>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</si>
  <si>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</si>
  <si>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</si>
  <si>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</si>
  <si>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</si>
  <si>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</si>
  <si>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</si>
  <si>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</si>
  <si>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</si>
  <si>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</si>
  <si>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</si>
  <si>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</si>
  <si>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</si>
  <si>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</si>
  <si>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</si>
  <si>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</si>
  <si>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</si>
  <si>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</si>
  <si>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</si>
  <si>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</si>
  <si>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</si>
  <si>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</si>
  <si>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</si>
  <si>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</si>
  <si>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</si>
  <si>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</si>
  <si>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</si>
  <si>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</si>
  <si>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</si>
  <si>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</si>
  <si>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</si>
  <si>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</si>
  <si>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</si>
  <si>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</si>
  <si>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</si>
  <si>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</si>
  <si>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</si>
  <si>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</si>
  <si>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</si>
  <si>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</si>
  <si>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</si>
  <si>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</si>
  <si>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</si>
  <si>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</si>
  <si>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</si>
  <si>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</si>
  <si>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</si>
  <si>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</si>
  <si>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</si>
  <si>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</si>
  <si>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</si>
  <si>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</si>
  <si>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</si>
  <si>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</si>
  <si>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</si>
  <si>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</si>
  <si>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</si>
  <si>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</si>
  <si>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</si>
  <si>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</si>
  <si>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</si>
  <si>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</si>
  <si>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</si>
  <si>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</si>
  <si>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</si>
  <si>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</si>
  <si>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</si>
  <si>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</si>
  <si>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</si>
  <si>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</si>
  <si>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</si>
  <si>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</si>
  <si>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</si>
  <si>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</si>
  <si>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</si>
  <si>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</si>
  <si>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</si>
  <si>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</si>
  <si>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</si>
  <si>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</si>
  <si>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</si>
  <si>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</si>
  <si>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</si>
  <si>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</si>
  <si>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</si>
  <si>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</si>
  <si>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</si>
  <si>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</si>
  <si>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</si>
  <si>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</si>
  <si>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</si>
  <si>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</si>
  <si>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</si>
  <si>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</si>
  <si>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</si>
  <si>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</si>
  <si>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</si>
  <si>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</si>
  <si>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</si>
  <si>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</si>
  <si>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</si>
  <si>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</si>
  <si>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</si>
  <si>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</si>
  <si>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</si>
  <si>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</si>
  <si>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</si>
  <si>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</si>
  <si>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</si>
  <si>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</si>
  <si>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</si>
  <si>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</si>
  <si>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</si>
  <si>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</si>
  <si>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</si>
  <si>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</si>
  <si>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</si>
  <si>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</si>
  <si>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</si>
  <si>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</si>
  <si>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</si>
  <si>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</si>
  <si>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</si>
  <si>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</si>
  <si>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</si>
  <si>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</si>
  <si>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</si>
  <si>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</si>
  <si>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</si>
  <si>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</si>
  <si>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</si>
  <si>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</si>
  <si>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</si>
  <si>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</si>
  <si>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</si>
  <si>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</si>
  <si>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</si>
  <si>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</si>
  <si>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</si>
  <si>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</si>
  <si>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</si>
  <si>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</si>
  <si>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</si>
  <si>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</si>
  <si>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</si>
  <si>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</si>
  <si>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</si>
  <si>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</si>
  <si>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</si>
  <si>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</si>
  <si>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</si>
  <si>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</si>
  <si>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</si>
  <si>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</si>
  <si>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</si>
  <si>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</si>
  <si>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</si>
  <si>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</si>
  <si>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</si>
  <si>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</si>
  <si>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</si>
  <si>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</si>
  <si>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</si>
  <si>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</si>
  <si>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</si>
  <si>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</si>
  <si>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</si>
  <si>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</si>
  <si>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</si>
  <si>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</si>
  <si>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</si>
  <si>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</si>
  <si>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</si>
  <si>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</si>
  <si>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</si>
  <si>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</si>
  <si>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</si>
  <si>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</si>
  <si>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</si>
  <si>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</si>
  <si>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</si>
  <si>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</si>
  <si>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</si>
  <si>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</si>
  <si>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</si>
  <si>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</si>
  <si>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</si>
  <si>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</si>
  <si>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</si>
  <si>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</si>
  <si>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</si>
  <si>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</si>
  <si>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</si>
  <si>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</si>
  <si>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</si>
  <si>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</si>
  <si>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</si>
  <si>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</si>
  <si>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</si>
  <si>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</si>
  <si>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</si>
  <si>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</si>
  <si>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</si>
  <si>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</si>
  <si>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</si>
  <si>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</si>
  <si>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</si>
  <si>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</si>
  <si>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</si>
  <si>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</si>
  <si>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</si>
  <si>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</si>
  <si>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</si>
  <si>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</si>
  <si>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</si>
  <si>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</si>
  <si>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</si>
  <si>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</si>
  <si>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</si>
  <si>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</si>
  <si>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</si>
  <si>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</si>
  <si>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</si>
  <si>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</si>
  <si>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</si>
  <si>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</si>
  <si>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</si>
  <si>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</si>
  <si>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</si>
  <si>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</si>
  <si>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</si>
  <si>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</si>
  <si>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</si>
  <si>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</si>
  <si>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</si>
  <si>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</si>
  <si>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</si>
  <si>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</si>
  <si>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</si>
  <si>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</si>
  <si>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</si>
  <si>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</si>
  <si>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</si>
  <si>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</si>
  <si>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</si>
  <si>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</si>
  <si>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</si>
  <si>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</si>
  <si>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</si>
  <si>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</si>
  <si>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</si>
  <si>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</si>
  <si>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</si>
  <si>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</si>
  <si>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</si>
  <si>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</si>
  <si>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</si>
  <si>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</si>
  <si>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</si>
  <si>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</si>
  <si>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</si>
  <si>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</si>
  <si>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</si>
  <si>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</si>
  <si>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</si>
  <si>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</si>
  <si>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</si>
  <si>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</si>
  <si>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</si>
  <si>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</si>
  <si>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</si>
  <si>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</si>
  <si>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</si>
  <si>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</si>
  <si>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</si>
  <si>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</si>
  <si>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</si>
  <si>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</si>
  <si>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</si>
  <si>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</si>
  <si>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</si>
  <si>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</si>
  <si>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</si>
  <si>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</si>
  <si>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</si>
  <si>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</si>
  <si>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</si>
  <si>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</si>
  <si>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</si>
  <si>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</si>
  <si>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</si>
  <si>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</si>
  <si>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</si>
  <si>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</si>
  <si>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</si>
  <si>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</si>
  <si>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</si>
  <si>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</si>
  <si>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</si>
  <si>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</si>
  <si>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</si>
  <si>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</si>
  <si>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</si>
  <si>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</si>
  <si>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</si>
  <si>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</si>
  <si>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</si>
  <si>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</si>
  <si>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</si>
  <si>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</si>
  <si>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</si>
  <si>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</si>
  <si>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</si>
  <si>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</si>
  <si>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</si>
  <si>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</si>
  <si>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</si>
  <si>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</si>
  <si>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</si>
  <si>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</si>
  <si>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</si>
  <si>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</si>
  <si>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</si>
  <si>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</si>
  <si>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</si>
  <si>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</si>
  <si>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</si>
  <si>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</si>
  <si>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</si>
  <si>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</si>
  <si>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</si>
  <si>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</si>
  <si>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</si>
  <si>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</si>
  <si>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</si>
  <si>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</si>
  <si>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</si>
  <si>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</si>
  <si>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</si>
  <si>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</si>
  <si>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</si>
  <si>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</si>
  <si>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</si>
  <si>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</si>
  <si>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</si>
  <si>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</si>
  <si>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</si>
  <si>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</si>
  <si>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</si>
  <si>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</si>
  <si>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</si>
  <si>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</si>
  <si>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</si>
  <si>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</si>
  <si>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</si>
  <si>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</si>
  <si>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</si>
  <si>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</si>
  <si>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</si>
  <si>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</si>
  <si>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</si>
  <si>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</si>
  <si>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</si>
  <si>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</si>
  <si>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</si>
  <si>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</si>
  <si>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</si>
  <si>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</si>
  <si>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</si>
  <si>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</si>
  <si>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</si>
  <si>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</si>
  <si>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</si>
  <si>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</si>
  <si>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</si>
  <si>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</si>
  <si>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</si>
  <si>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</si>
  <si>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</si>
  <si>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</si>
  <si>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</si>
  <si>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</si>
  <si>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</si>
  <si>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</si>
  <si>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</si>
  <si>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</si>
  <si>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</si>
  <si>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</si>
  <si>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</si>
  <si>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</si>
  <si>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</si>
  <si>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</si>
  <si>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</si>
  <si>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</si>
  <si>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</si>
  <si>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</si>
  <si>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</si>
  <si>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</si>
  <si>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</si>
  <si>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</si>
  <si>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</si>
  <si>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</si>
  <si>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</si>
  <si>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</si>
  <si>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</si>
  <si>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</si>
  <si>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</si>
  <si>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</si>
  <si>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</si>
  <si>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</si>
  <si>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</si>
  <si>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</si>
  <si>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</si>
  <si>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</si>
  <si>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</si>
  <si>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</si>
  <si>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</si>
  <si>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</si>
  <si>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</si>
  <si>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</si>
  <si>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</si>
  <si>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</si>
  <si>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</si>
  <si>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</si>
  <si>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</si>
  <si>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</si>
  <si>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</si>
  <si>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</si>
  <si>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</si>
  <si>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</si>
  <si>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</si>
  <si>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</si>
  <si>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</si>
  <si>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</si>
  <si>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</si>
  <si>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</si>
  <si>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</si>
  <si>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</si>
  <si>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</si>
  <si>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</si>
  <si>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</si>
  <si>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</si>
  <si>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</si>
  <si>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</si>
  <si>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</si>
  <si>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</si>
  <si>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</si>
  <si>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</si>
  <si>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</si>
  <si>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</si>
  <si>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</si>
  <si>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</si>
  <si>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</si>
  <si>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</si>
  <si>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</si>
  <si>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</si>
  <si>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</si>
  <si>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</si>
  <si>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</si>
  <si>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</si>
  <si>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</si>
  <si>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</si>
  <si>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</si>
  <si>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</si>
  <si>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</si>
  <si>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</si>
  <si>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</si>
  <si>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</si>
  <si>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</si>
  <si>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</si>
  <si>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</si>
  <si>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</si>
  <si>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</si>
  <si>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</si>
  <si>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</si>
  <si>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</si>
  <si>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</si>
  <si>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</si>
  <si>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</si>
  <si>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</si>
  <si>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</si>
  <si>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</si>
  <si>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</si>
  <si>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</si>
  <si>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</si>
  <si>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</si>
  <si>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</si>
  <si>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</si>
  <si>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</si>
  <si>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</si>
  <si>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</si>
  <si>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</si>
  <si>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</si>
  <si>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</si>
  <si>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</si>
  <si>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</si>
  <si>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</si>
  <si>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</si>
  <si>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</si>
  <si>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</si>
  <si>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</si>
  <si>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</si>
  <si>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</si>
  <si>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</si>
  <si>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</si>
  <si>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</si>
  <si>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</si>
  <si>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</si>
  <si>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</si>
  <si>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</si>
  <si>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</si>
  <si>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</si>
  <si>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</si>
  <si>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</si>
  <si>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</si>
  <si>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</si>
  <si>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</si>
  <si>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</si>
  <si>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</si>
  <si>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</si>
  <si>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</si>
  <si>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</si>
  <si>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</si>
  <si>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</si>
  <si>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</si>
  <si>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</si>
  <si>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</si>
  <si>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</si>
  <si>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</si>
  <si>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</si>
  <si>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</si>
  <si>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</si>
  <si>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</si>
  <si>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</si>
  <si>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</si>
  <si>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</si>
  <si>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</si>
  <si>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</si>
  <si>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</si>
  <si>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</si>
  <si>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</si>
  <si>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</si>
  <si>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</si>
  <si>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</si>
  <si>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</si>
  <si>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</si>
  <si>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</si>
  <si>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</si>
  <si>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</si>
  <si>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</si>
  <si>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</si>
  <si>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</si>
  <si>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</si>
  <si>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</si>
  <si>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</si>
  <si>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</si>
  <si>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</si>
  <si>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</si>
  <si>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</si>
  <si>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</si>
  <si>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</si>
  <si>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</si>
  <si>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</si>
  <si>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</si>
  <si>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</si>
  <si>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</si>
  <si>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</si>
  <si>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</si>
  <si>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</si>
  <si>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</si>
  <si>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</si>
  <si>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</si>
  <si>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</si>
  <si>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</si>
  <si>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</si>
  <si>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</si>
  <si>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</si>
  <si>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</si>
  <si>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</si>
  <si>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</si>
  <si>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</si>
  <si>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</si>
  <si>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</si>
  <si>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</si>
  <si>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</si>
  <si>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</si>
  <si>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</si>
  <si>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</si>
  <si>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</si>
  <si>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</si>
  <si>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</si>
  <si>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</si>
  <si>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</si>
  <si>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</si>
  <si>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</si>
  <si>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</si>
  <si>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</si>
  <si>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</si>
  <si>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</si>
  <si>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</si>
  <si>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</si>
  <si>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</si>
  <si>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</si>
  <si>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</si>
  <si>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</si>
  <si>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</si>
  <si>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</si>
  <si>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</si>
  <si>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</si>
  <si>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</si>
  <si>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</si>
  <si>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</si>
  <si>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</si>
  <si>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</si>
  <si>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</si>
  <si>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</si>
  <si>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</si>
  <si>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</si>
  <si>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</si>
  <si>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</si>
  <si>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</si>
  <si>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</si>
  <si>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</si>
  <si>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</si>
  <si>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</si>
  <si>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</si>
  <si>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</si>
  <si>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</si>
  <si>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</si>
  <si>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</si>
  <si>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</si>
  <si>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</si>
  <si>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</si>
  <si>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</si>
  <si>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</si>
  <si>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</si>
  <si>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</si>
  <si>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</si>
  <si>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</si>
  <si>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</si>
  <si>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</si>
  <si>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</si>
  <si>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</si>
  <si>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</si>
  <si>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</si>
  <si>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</si>
  <si>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</si>
  <si>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</si>
  <si>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</si>
  <si>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</si>
  <si>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</si>
  <si>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</si>
  <si>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</si>
  <si>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</si>
  <si>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</si>
  <si>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</si>
  <si>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</si>
  <si>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</si>
  <si>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</si>
  <si>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</si>
  <si>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</si>
  <si>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</si>
  <si>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</si>
  <si>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</si>
  <si>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</si>
  <si>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</si>
  <si>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</si>
  <si>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</si>
  <si>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</si>
  <si>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</si>
  <si>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</si>
  <si>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</si>
  <si>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</si>
  <si>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</si>
  <si>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</si>
  <si>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</si>
  <si>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</si>
  <si>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</si>
  <si>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</si>
  <si>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</si>
  <si>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</si>
  <si>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</si>
  <si>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</si>
  <si>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</si>
  <si>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</si>
  <si>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</si>
  <si>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</si>
  <si>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</si>
  <si>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</si>
  <si>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</si>
  <si>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</si>
  <si>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</si>
  <si>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</si>
  <si>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</si>
  <si>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</si>
  <si>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</si>
  <si>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</si>
  <si>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</si>
  <si>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</si>
  <si>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</si>
  <si>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</si>
  <si>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</si>
  <si>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</si>
  <si>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</si>
  <si>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</si>
  <si>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</si>
  <si>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</si>
  <si>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</si>
  <si>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</si>
  <si>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</si>
  <si>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</si>
  <si>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</si>
  <si>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</si>
  <si>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</si>
  <si>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</si>
  <si>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</si>
  <si>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</si>
  <si>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</si>
  <si>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</si>
  <si>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</si>
  <si>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</si>
  <si>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</si>
  <si>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</si>
  <si>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</si>
  <si>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</si>
  <si>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</si>
  <si>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</si>
  <si>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</si>
  <si>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</si>
  <si>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</si>
  <si>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</si>
  <si>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</si>
  <si>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</si>
  <si>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</si>
  <si>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</si>
  <si>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</si>
  <si>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</si>
  <si>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</si>
  <si>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</si>
  <si>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</si>
  <si>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</si>
  <si>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</si>
  <si>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</si>
  <si>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</si>
  <si>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</si>
  <si>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</si>
  <si>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</si>
  <si>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</si>
  <si>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</si>
  <si>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</si>
  <si>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</si>
  <si>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</si>
  <si>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</si>
  <si>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</si>
  <si>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</si>
  <si>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</si>
  <si>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</si>
  <si>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</si>
  <si>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</si>
  <si>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</si>
  <si>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</si>
  <si>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</si>
  <si>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</si>
  <si>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</si>
  <si>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</si>
  <si>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</si>
  <si>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</si>
  <si>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</si>
  <si>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</si>
  <si>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</si>
  <si>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</si>
  <si>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</si>
  <si>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</si>
  <si>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</si>
  <si>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</si>
  <si>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</si>
  <si>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</si>
  <si>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</si>
  <si>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</si>
  <si>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</si>
  <si>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</si>
  <si>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</si>
  <si>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</si>
  <si>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</si>
  <si>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</si>
  <si>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</si>
  <si>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</si>
  <si>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</si>
  <si>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</si>
  <si>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</si>
  <si>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</si>
  <si>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</si>
  <si>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</si>
  <si>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</si>
  <si>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</si>
  <si>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</si>
  <si>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</si>
  <si>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</si>
  <si>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</si>
  <si>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</si>
  <si>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</si>
  <si>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</si>
  <si>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</si>
  <si>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</si>
  <si>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</si>
  <si>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</si>
  <si>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</si>
  <si>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</si>
  <si>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</si>
  <si>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</si>
  <si>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</si>
  <si>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</si>
  <si>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</si>
  <si>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</si>
  <si>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</si>
  <si>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</si>
  <si>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</si>
  <si>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</si>
  <si>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</si>
  <si>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</si>
  <si>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</si>
  <si>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</si>
  <si>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</si>
  <si>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</si>
  <si>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</si>
  <si>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</si>
  <si>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</si>
  <si>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</si>
  <si>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</si>
  <si>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</si>
  <si>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</si>
  <si>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</si>
  <si>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</si>
  <si>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</si>
  <si>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</si>
  <si>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</si>
  <si>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</si>
  <si>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</si>
  <si>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</si>
  <si>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</si>
  <si>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</si>
  <si>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</si>
  <si>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</si>
  <si>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</si>
  <si>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</si>
  <si>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</si>
  <si>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</si>
  <si>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</si>
  <si>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</si>
  <si>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</si>
  <si>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</si>
  <si>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</si>
  <si>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</si>
  <si>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</si>
  <si>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</si>
  <si>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</si>
  <si>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</si>
  <si>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</si>
  <si>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</si>
  <si>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</si>
  <si>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</si>
  <si>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</si>
  <si>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</si>
  <si>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</si>
  <si>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</si>
  <si>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</si>
  <si>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</si>
  <si>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</si>
  <si>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</si>
  <si>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</si>
  <si>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</si>
  <si>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</si>
  <si>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</si>
  <si>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</si>
  <si>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</si>
  <si>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</si>
  <si>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</si>
  <si>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</si>
  <si>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</si>
  <si>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</si>
  <si>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</si>
  <si>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</si>
  <si>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</si>
  <si>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</si>
  <si>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</si>
  <si>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</si>
  <si>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</si>
  <si>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</si>
  <si>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</si>
  <si>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</si>
  <si>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</si>
  <si>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</si>
  <si>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</si>
  <si>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</si>
  <si>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</si>
  <si>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</si>
  <si>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</si>
  <si>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</si>
  <si>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</si>
  <si>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</si>
  <si>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</si>
  <si>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</si>
  <si>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</si>
  <si>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</si>
  <si>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</si>
  <si>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</si>
  <si>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</si>
  <si>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</si>
  <si>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</si>
  <si>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</si>
  <si>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</si>
  <si>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</si>
  <si>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</si>
  <si>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</si>
  <si>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</si>
  <si>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</si>
  <si>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</si>
  <si>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</si>
  <si>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</si>
  <si>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</si>
  <si>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</si>
  <si>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</si>
  <si>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</si>
  <si>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</si>
  <si>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</si>
  <si>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</si>
  <si>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</si>
  <si>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</si>
  <si>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</si>
  <si>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</si>
  <si>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</si>
  <si>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</si>
  <si>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</si>
  <si>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</si>
  <si>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</si>
  <si>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</si>
  <si>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</si>
  <si>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</si>
  <si>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</si>
  <si>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</si>
  <si>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</si>
  <si>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</si>
  <si>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</si>
  <si>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</si>
  <si>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</si>
  <si>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</si>
  <si>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</si>
  <si>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</si>
  <si>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</si>
  <si>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</si>
  <si>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</si>
  <si>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</si>
  <si>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</si>
  <si>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</si>
  <si>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</si>
  <si>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</si>
  <si>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</si>
  <si>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</si>
  <si>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</si>
  <si>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</si>
  <si>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</si>
  <si>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</si>
  <si>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</si>
  <si>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</si>
  <si>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</si>
  <si>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</si>
  <si>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</si>
  <si>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</si>
  <si>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</si>
  <si>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</si>
  <si>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</si>
  <si>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</si>
  <si>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</si>
  <si>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</si>
  <si>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</si>
  <si>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</si>
  <si>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</si>
  <si>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</si>
  <si>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</si>
  <si>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</si>
  <si>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</si>
  <si>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</si>
  <si>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</si>
  <si>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</si>
  <si>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</si>
  <si>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</si>
  <si>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</si>
  <si>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</si>
  <si>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</si>
  <si>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</si>
  <si>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</si>
  <si>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</si>
  <si>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</si>
  <si>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</si>
  <si>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</si>
  <si>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</si>
  <si>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</si>
  <si>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</si>
  <si>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</si>
  <si>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</si>
  <si>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</si>
  <si>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</si>
  <si>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</si>
  <si>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</si>
  <si>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</si>
  <si>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</si>
  <si>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</si>
  <si>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</si>
  <si>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</si>
  <si>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</si>
  <si>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</si>
  <si>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</si>
  <si>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</si>
  <si>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</si>
  <si>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</si>
  <si>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</si>
  <si>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</si>
  <si>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</si>
  <si>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</si>
  <si>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</si>
  <si>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</si>
  <si>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</si>
  <si>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</si>
  <si>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</si>
  <si>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</si>
  <si>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</si>
  <si>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</si>
  <si>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</si>
  <si>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</si>
  <si>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</si>
  <si>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</si>
  <si>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</si>
  <si>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</si>
  <si>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</si>
  <si>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</si>
  <si>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</si>
  <si>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</si>
  <si>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</si>
  <si>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</si>
  <si>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</si>
  <si>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</si>
  <si>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</si>
  <si>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</si>
  <si>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</si>
  <si>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</si>
  <si>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</si>
  <si>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</si>
  <si>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</si>
  <si>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</si>
  <si>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</si>
  <si>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</si>
  <si>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</si>
  <si>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</si>
  <si>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</si>
  <si>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</si>
  <si>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</si>
  <si>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</si>
  <si>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</si>
  <si>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</si>
  <si>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</si>
  <si>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</si>
  <si>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</si>
  <si>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</si>
  <si>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</si>
  <si>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</si>
  <si>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</si>
  <si>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</si>
  <si>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</si>
  <si>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</si>
  <si>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</si>
  <si>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</si>
  <si>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</si>
  <si>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</si>
  <si>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</si>
  <si>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</si>
  <si>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</si>
  <si>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</si>
  <si>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</si>
  <si>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</si>
  <si>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</si>
  <si>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</si>
  <si>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</si>
  <si>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</si>
  <si>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</si>
  <si>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</si>
  <si>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</si>
  <si>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</si>
  <si>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</si>
  <si>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</si>
  <si>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</si>
  <si>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</si>
  <si>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</si>
  <si>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</si>
  <si>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</si>
  <si>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</si>
  <si>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</si>
  <si>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</si>
  <si>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</si>
  <si>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</si>
  <si>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</si>
  <si>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</si>
  <si>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</si>
  <si>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</si>
  <si>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</si>
  <si>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</si>
  <si>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</si>
  <si>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</si>
  <si>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</si>
  <si>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</si>
  <si>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</si>
  <si>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</si>
  <si>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</si>
  <si>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</si>
  <si>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</si>
  <si>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</si>
  <si>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</si>
  <si>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</si>
  <si>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</si>
  <si>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</si>
  <si>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</si>
  <si>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</si>
  <si>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</si>
  <si>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</si>
  <si>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</si>
  <si>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</si>
  <si>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</si>
  <si>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</si>
  <si>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</si>
  <si>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</si>
  <si>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</si>
  <si>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</si>
  <si>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</si>
  <si>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</si>
  <si>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</si>
  <si>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</si>
  <si>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</si>
  <si>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</si>
  <si>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</si>
  <si>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</si>
  <si>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</si>
  <si>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</si>
  <si>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</si>
  <si>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</si>
  <si>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</si>
  <si>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</si>
  <si>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</si>
  <si>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</si>
  <si>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</si>
  <si>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</si>
  <si>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</si>
  <si>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</si>
  <si>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</si>
  <si>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</si>
  <si>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</si>
  <si>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</si>
  <si>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</si>
  <si>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</si>
  <si>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</si>
  <si>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</si>
  <si>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</si>
  <si>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</si>
  <si>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</si>
  <si>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</si>
  <si>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</si>
  <si>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</si>
  <si>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</si>
  <si>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</si>
  <si>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</si>
  <si>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</si>
  <si>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</si>
  <si>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</si>
  <si>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</si>
  <si>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</si>
  <si>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</si>
  <si>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</si>
  <si>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</si>
  <si>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</si>
  <si>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</si>
  <si>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</si>
  <si>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</si>
  <si>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</si>
  <si>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</si>
  <si>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</si>
  <si>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</si>
  <si>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</si>
  <si>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</si>
  <si>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</si>
  <si>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</si>
  <si>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</si>
  <si>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</si>
  <si>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</si>
  <si>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</si>
  <si>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</si>
  <si>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</si>
  <si>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</si>
  <si>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</si>
  <si>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</si>
  <si>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</si>
  <si>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</si>
  <si>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</si>
  <si>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</si>
  <si>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</si>
  <si>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</si>
  <si>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</si>
  <si>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</si>
  <si>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</si>
  <si>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</si>
  <si>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</si>
  <si>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</si>
  <si>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</si>
  <si>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</si>
  <si>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</si>
  <si>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</si>
  <si>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</si>
  <si>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</si>
  <si>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</si>
  <si>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</si>
  <si>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</si>
  <si>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</si>
  <si>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</si>
  <si>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</si>
  <si>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</si>
  <si>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</si>
  <si>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</si>
  <si>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</si>
  <si>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</si>
  <si>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</si>
  <si>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</si>
  <si>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</si>
  <si>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</si>
  <si>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</si>
  <si>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</si>
  <si>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</si>
  <si>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</si>
  <si>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</si>
  <si>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</si>
  <si>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</si>
  <si>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</si>
  <si>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</si>
  <si>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</si>
  <si>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</si>
  <si>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</si>
  <si>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</si>
  <si>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</si>
  <si>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</si>
  <si>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</si>
  <si>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</si>
  <si>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</si>
  <si>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</si>
  <si>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</si>
  <si>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</si>
  <si>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</si>
  <si>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</si>
  <si>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</si>
  <si>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</si>
  <si>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</si>
  <si>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</si>
  <si>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</si>
  <si>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</si>
  <si>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</si>
  <si>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</si>
  <si>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</si>
  <si>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</si>
  <si>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</si>
  <si>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</si>
  <si>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</si>
  <si>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</si>
  <si>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</si>
  <si>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</si>
  <si>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</si>
  <si>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</si>
  <si>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</si>
  <si>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</si>
  <si>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</si>
  <si>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</si>
  <si>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</si>
  <si>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</si>
  <si>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</si>
  <si>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</si>
  <si>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</si>
  <si>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</si>
  <si>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</si>
  <si>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</si>
  <si>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</si>
  <si>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</si>
  <si>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</si>
  <si>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</si>
  <si>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</si>
  <si>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</si>
  <si>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</si>
  <si>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</si>
  <si>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</si>
  <si>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</si>
  <si>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</si>
  <si>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</si>
  <si>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</si>
  <si>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</si>
  <si>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</si>
  <si>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</si>
  <si>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</si>
  <si>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</si>
  <si>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</si>
  <si>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</si>
  <si>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</si>
  <si>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</si>
  <si>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</si>
  <si>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</si>
  <si>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</si>
  <si>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</si>
  <si>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</si>
  <si>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</si>
  <si>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</si>
  <si>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</si>
  <si>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</si>
  <si>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</si>
  <si>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</si>
  <si>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</si>
  <si>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</si>
  <si>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</si>
  <si>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</si>
  <si>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</si>
  <si>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</si>
  <si>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</si>
  <si>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</si>
  <si>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</si>
  <si>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</si>
  <si>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</si>
  <si>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</si>
  <si>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</si>
  <si>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</si>
  <si>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</si>
  <si>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</si>
  <si>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</si>
  <si>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</si>
  <si>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</si>
  <si>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</si>
  <si>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</si>
  <si>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</si>
  <si>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</si>
  <si>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</si>
  <si>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</si>
  <si>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</si>
  <si>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</si>
  <si>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</si>
  <si>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</si>
  <si>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</si>
  <si>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</si>
  <si>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</si>
  <si>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</si>
  <si>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</si>
  <si>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</si>
  <si>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</si>
  <si>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</si>
  <si>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</si>
  <si>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</si>
  <si>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</si>
  <si>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</si>
  <si>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</si>
  <si>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</si>
  <si>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</si>
  <si>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</si>
  <si>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</si>
  <si>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</si>
  <si>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</si>
  <si>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</si>
  <si>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</si>
  <si>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</si>
  <si>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</si>
  <si>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</si>
  <si>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</si>
  <si>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</si>
  <si>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</si>
  <si>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</si>
  <si>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</si>
  <si>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</si>
  <si>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</si>
  <si>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</si>
  <si>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</si>
  <si>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</si>
  <si>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</si>
  <si>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</si>
  <si>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</si>
  <si>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</si>
  <si>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</si>
  <si>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</si>
  <si>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</si>
  <si>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</si>
  <si>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</si>
  <si>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</si>
  <si>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</si>
  <si>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</si>
  <si>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</si>
  <si>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</si>
  <si>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</si>
  <si>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</si>
  <si>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</si>
  <si>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</si>
  <si>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</si>
  <si>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</si>
  <si>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</si>
  <si>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</si>
  <si>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</si>
  <si>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</si>
  <si>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</si>
  <si>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</si>
  <si>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</si>
  <si>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</si>
  <si>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</si>
  <si>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</si>
  <si>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</si>
  <si>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</si>
  <si>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</si>
  <si>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</si>
  <si>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</si>
  <si>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</si>
  <si>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</si>
  <si>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</si>
  <si>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</si>
  <si>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</si>
  <si>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</si>
  <si>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</si>
  <si>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</si>
  <si>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</si>
  <si>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</si>
  <si>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</si>
  <si>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</si>
  <si>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</si>
  <si>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</si>
  <si>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</si>
  <si>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</si>
  <si>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</si>
  <si>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</si>
  <si>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</si>
  <si>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</si>
  <si>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</si>
  <si>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</si>
  <si>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</si>
  <si>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</si>
  <si>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</si>
  <si>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</si>
  <si>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</si>
  <si>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</si>
  <si>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</si>
  <si>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</si>
  <si>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</si>
  <si>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</si>
  <si>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</si>
  <si>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</si>
  <si>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</si>
  <si>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</si>
  <si>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</si>
  <si>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</si>
  <si>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</si>
  <si>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</si>
  <si>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</si>
  <si>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</si>
  <si>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</si>
  <si>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</si>
  <si>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</si>
  <si>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</si>
  <si>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</si>
  <si>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</si>
  <si>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</si>
  <si>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</si>
  <si>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</si>
  <si>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</si>
  <si>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</si>
  <si>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</si>
  <si>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</si>
  <si>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</si>
  <si>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</si>
  <si>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</si>
  <si>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</si>
  <si>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</si>
  <si>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</si>
  <si>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</si>
  <si>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</si>
  <si>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</si>
  <si>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</si>
  <si>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</si>
  <si>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</si>
  <si>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</si>
  <si>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</si>
  <si>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</si>
  <si>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</si>
  <si>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</si>
  <si>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</si>
  <si>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</si>
  <si>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</si>
  <si>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</si>
  <si>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</si>
  <si>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</si>
  <si>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</si>
  <si>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</si>
  <si>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</si>
  <si>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</si>
  <si>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</si>
  <si>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</si>
  <si>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</si>
  <si>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</si>
  <si>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</si>
  <si>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</si>
  <si>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</si>
  <si>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</si>
  <si>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</si>
  <si>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</si>
  <si>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</si>
  <si>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</si>
  <si>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</si>
  <si>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</si>
  <si>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</si>
  <si>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</si>
  <si>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</si>
  <si>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</si>
  <si>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</si>
  <si>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</si>
  <si>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</si>
  <si>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</si>
  <si>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</si>
  <si>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</si>
  <si>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</si>
  <si>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</si>
  <si>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</si>
  <si>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</si>
  <si>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</si>
  <si>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</si>
  <si>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</si>
  <si>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</si>
  <si>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</si>
  <si>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</si>
  <si>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</si>
  <si>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</si>
  <si>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</si>
  <si>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</si>
  <si>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</si>
  <si>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</si>
  <si>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</si>
  <si>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</si>
  <si>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</si>
  <si>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</si>
  <si>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</si>
  <si>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</si>
  <si>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</si>
  <si>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</si>
  <si>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</si>
  <si>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</si>
  <si>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</si>
  <si>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</si>
  <si>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</si>
  <si>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</si>
  <si>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</si>
  <si>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</si>
  <si>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</si>
  <si>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</si>
  <si>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</si>
  <si>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</si>
  <si>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</si>
  <si>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</si>
  <si>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</si>
  <si>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</si>
  <si>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</si>
  <si>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</si>
  <si>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</si>
  <si>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</si>
  <si>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</si>
  <si>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</si>
  <si>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</si>
  <si>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</si>
  <si>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</si>
  <si>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</si>
  <si>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</si>
  <si>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</si>
  <si>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</si>
  <si>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</si>
  <si>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</si>
  <si>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</si>
  <si>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</si>
  <si>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</si>
  <si>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</si>
  <si>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</si>
  <si>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</si>
  <si>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</si>
  <si>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</si>
  <si>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</si>
  <si>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</si>
  <si>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</si>
  <si>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</si>
  <si>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</si>
  <si>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</si>
  <si>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</si>
  <si>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</si>
  <si>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</si>
  <si>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</si>
  <si>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</si>
  <si>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</si>
  <si>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</si>
  <si>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</si>
  <si>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</si>
  <si>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</si>
  <si>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</si>
  <si>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</si>
  <si>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</si>
  <si>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</si>
  <si>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</si>
  <si>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</si>
  <si>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</si>
  <si>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</si>
  <si>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</si>
  <si>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</si>
  <si>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</si>
  <si>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</si>
  <si>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</si>
  <si>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</si>
  <si>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</si>
  <si>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</si>
  <si>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</si>
  <si>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</si>
  <si>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</si>
  <si>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</si>
  <si>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</si>
  <si>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</si>
  <si>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</si>
  <si>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</si>
  <si>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</si>
  <si>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</si>
  <si>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</si>
  <si>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</si>
  <si>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</si>
  <si>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</si>
  <si>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</si>
  <si>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</si>
  <si>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</si>
  <si>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</si>
  <si>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</si>
  <si>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</si>
  <si>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</si>
  <si>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</si>
  <si>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</si>
  <si>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</si>
  <si>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</si>
  <si>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</si>
  <si>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</si>
  <si>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</si>
  <si>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</si>
  <si>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</si>
  <si>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</si>
  <si>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</si>
  <si>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</si>
  <si>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</si>
  <si>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</si>
  <si>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</si>
  <si>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</si>
  <si>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</si>
  <si>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</si>
  <si>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</si>
  <si>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</si>
  <si>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</si>
  <si>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</si>
  <si>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</si>
  <si>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</si>
  <si>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</si>
  <si>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</si>
  <si>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</si>
  <si>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</si>
  <si>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</si>
  <si>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</si>
  <si>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</si>
  <si>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</si>
  <si>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</si>
  <si>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</si>
  <si>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</si>
  <si>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</si>
  <si>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</si>
  <si>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</si>
  <si>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</si>
  <si>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</si>
  <si>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</si>
  <si>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</si>
  <si>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</si>
  <si>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</si>
  <si>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</si>
  <si>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</si>
  <si>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</si>
  <si>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</si>
  <si>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</si>
  <si>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</si>
  <si>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</si>
  <si>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</si>
  <si>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</si>
  <si>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</si>
  <si>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</si>
  <si>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</si>
  <si>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</si>
  <si>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</si>
  <si>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</si>
  <si>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</si>
  <si>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</si>
  <si>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</si>
  <si>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</si>
  <si>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</si>
  <si>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</si>
  <si>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</si>
  <si>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</si>
  <si>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</si>
  <si>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</si>
  <si>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</si>
  <si>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</si>
  <si>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</si>
  <si>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</si>
  <si>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</si>
  <si>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</si>
  <si>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</si>
  <si>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</si>
  <si>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</si>
  <si>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</si>
  <si>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</si>
  <si>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</si>
  <si>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</si>
  <si>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</si>
  <si>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</si>
  <si>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</si>
  <si>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</si>
  <si>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</si>
  <si>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</si>
  <si>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</si>
  <si>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</si>
  <si>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</si>
  <si>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</si>
  <si>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</si>
  <si>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</si>
  <si>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</si>
  <si>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</si>
  <si>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</si>
  <si>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</si>
  <si>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</si>
  <si>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</si>
  <si>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</si>
  <si>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</si>
  <si>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</si>
  <si>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</si>
  <si>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</si>
  <si>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</si>
  <si>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</si>
  <si>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</si>
  <si>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</si>
  <si>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</si>
  <si>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</si>
  <si>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</si>
  <si>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</si>
  <si>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</si>
  <si>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</si>
  <si>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</si>
  <si>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</si>
  <si>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</si>
  <si>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</si>
  <si>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</si>
  <si>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</si>
  <si>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</si>
  <si>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</si>
  <si>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</si>
  <si>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</si>
  <si>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</si>
  <si>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</si>
  <si>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</si>
  <si>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</si>
  <si>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</si>
  <si>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</si>
  <si>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</si>
  <si>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</si>
  <si>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</si>
  <si>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</si>
  <si>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</si>
  <si>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</si>
  <si>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</si>
  <si>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</si>
  <si>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</si>
  <si>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</si>
  <si>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</si>
  <si>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</si>
  <si>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</si>
  <si>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</si>
  <si>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</si>
  <si>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</si>
  <si>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</si>
  <si>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</si>
  <si>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</si>
  <si>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</si>
  <si>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</si>
  <si>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</si>
  <si>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</si>
  <si>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</si>
  <si>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</si>
  <si>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</si>
  <si>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</si>
  <si>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</si>
  <si>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</si>
  <si>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</si>
  <si>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</si>
  <si>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</si>
  <si>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</si>
  <si>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</si>
  <si>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</si>
  <si>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</si>
  <si>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</si>
  <si>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</si>
  <si>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</si>
  <si>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</si>
  <si>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</si>
  <si>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</si>
  <si>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</si>
  <si>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</si>
  <si>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</si>
  <si>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</si>
  <si>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</si>
  <si>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</si>
  <si>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</si>
  <si>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</si>
  <si>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</si>
  <si>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</si>
  <si>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</si>
  <si>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</si>
  <si>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</si>
  <si>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</si>
  <si>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</si>
  <si>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</si>
  <si>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</si>
  <si>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</si>
  <si>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</si>
  <si>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</si>
  <si>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</si>
  <si>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</si>
  <si>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</si>
  <si>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</si>
  <si>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</si>
  <si>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</si>
  <si>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</si>
  <si>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</si>
  <si>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</si>
  <si>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</si>
  <si>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</si>
  <si>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</si>
  <si>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</si>
  <si>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</si>
  <si>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</si>
  <si>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</si>
  <si>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</si>
  <si>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</si>
  <si>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</si>
  <si>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</si>
  <si>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</si>
  <si>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</si>
  <si>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</si>
  <si>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</si>
  <si>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</si>
  <si>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</si>
  <si>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</si>
  <si>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</si>
  <si>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</si>
  <si>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</si>
  <si>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</si>
  <si>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</si>
  <si>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</si>
  <si>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</si>
  <si>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</si>
  <si>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</si>
  <si>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</si>
  <si>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</si>
  <si>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</si>
  <si>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</si>
  <si>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</si>
  <si>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</si>
  <si>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</si>
  <si>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</si>
  <si>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</si>
  <si>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</si>
  <si>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</si>
  <si>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</si>
  <si>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</si>
  <si>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</si>
  <si>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</si>
  <si>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</si>
  <si>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</si>
  <si>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</si>
  <si>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</si>
  <si>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</si>
  <si>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</si>
  <si>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</si>
  <si>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</si>
  <si>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</si>
  <si>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</si>
  <si>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</si>
  <si>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</si>
  <si>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</si>
  <si>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</si>
  <si>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</si>
  <si>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</si>
  <si>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</si>
  <si>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</si>
  <si>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</si>
  <si>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</si>
  <si>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</si>
  <si>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</si>
  <si>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</si>
  <si>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</si>
  <si>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</si>
  <si>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</si>
  <si>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</si>
  <si>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</si>
  <si>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</si>
  <si>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</si>
  <si>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</si>
  <si>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</si>
  <si>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</si>
  <si>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</si>
  <si>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</si>
  <si>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</si>
  <si>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</si>
  <si>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</si>
  <si>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</si>
  <si>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</si>
  <si>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</si>
  <si>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</si>
  <si>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</si>
  <si>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</si>
  <si>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</si>
  <si>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</si>
  <si>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</si>
  <si>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</si>
  <si>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</si>
  <si>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</si>
  <si>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</si>
  <si>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</si>
  <si>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</si>
  <si>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</si>
  <si>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</si>
  <si>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</si>
  <si>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</si>
  <si>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</si>
  <si>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</si>
  <si>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</si>
  <si>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</si>
  <si>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</si>
  <si>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</si>
  <si>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</si>
  <si>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</si>
  <si>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</si>
  <si>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</si>
  <si>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</si>
  <si>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</si>
  <si>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</si>
  <si>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</si>
  <si>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</si>
  <si>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</si>
  <si>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</si>
  <si>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</si>
  <si>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</si>
  <si>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</si>
  <si>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</si>
  <si>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</si>
  <si>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</si>
  <si>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</si>
  <si>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</si>
  <si>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</si>
  <si>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</si>
  <si>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</si>
  <si>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</si>
  <si>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</si>
  <si>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</si>
  <si>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</si>
  <si>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</si>
  <si>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</si>
  <si>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</si>
  <si>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</si>
  <si>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</si>
  <si>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</si>
  <si>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</si>
  <si>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</si>
  <si>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</si>
  <si>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</si>
  <si>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</si>
  <si>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</si>
  <si>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</si>
  <si>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</si>
  <si>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</si>
  <si>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</si>
  <si>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</si>
  <si>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</si>
  <si>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</si>
  <si>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</si>
  <si>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</si>
  <si>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</si>
  <si>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</si>
  <si>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</si>
  <si>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</si>
  <si>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</si>
  <si>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</si>
  <si>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</si>
  <si>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</si>
  <si>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</si>
  <si>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</si>
  <si>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</si>
  <si>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</si>
  <si>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</si>
  <si>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</si>
  <si>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</si>
  <si>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</si>
  <si>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</si>
  <si>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</si>
  <si>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</si>
  <si>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</si>
  <si>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</si>
  <si>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</si>
  <si>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</si>
  <si>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</si>
  <si>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</si>
  <si>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</si>
  <si>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</si>
  <si>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</si>
  <si>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</si>
  <si>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</si>
  <si>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</si>
  <si>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</si>
  <si>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</si>
  <si>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</si>
  <si>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</si>
  <si>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</si>
  <si>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</si>
  <si>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</si>
  <si>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</si>
  <si>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</si>
  <si>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</si>
  <si>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</si>
  <si>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</si>
  <si>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</si>
  <si>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</si>
  <si>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</si>
  <si>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</si>
  <si>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</si>
  <si>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</si>
  <si>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</si>
  <si>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</si>
  <si>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</si>
  <si>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</si>
  <si>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</si>
  <si>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</si>
  <si>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</si>
  <si>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</si>
  <si>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</si>
  <si>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</si>
  <si>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</si>
  <si>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</si>
  <si>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</si>
  <si>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</si>
  <si>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</si>
  <si>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</si>
  <si>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</si>
  <si>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</si>
  <si>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</si>
  <si>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</si>
  <si>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</si>
  <si>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</si>
  <si>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</si>
  <si>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</si>
  <si>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</si>
  <si>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</si>
  <si>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</si>
  <si>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</si>
  <si>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</si>
  <si>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</si>
  <si>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</si>
  <si>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</si>
  <si>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</si>
  <si>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</si>
  <si>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</si>
  <si>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</si>
  <si>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</si>
  <si>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</si>
  <si>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</si>
  <si>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</si>
  <si>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</si>
  <si>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</si>
  <si>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</si>
  <si>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</si>
  <si>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</si>
  <si>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</si>
  <si>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</si>
  <si>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</si>
  <si>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</si>
  <si>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</si>
  <si>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</si>
  <si>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</si>
  <si>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</si>
  <si>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</si>
  <si>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</si>
  <si>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</si>
  <si>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</si>
  <si>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</si>
  <si>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</si>
  <si>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</si>
  <si>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</si>
  <si>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</si>
  <si>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</si>
  <si>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</si>
  <si>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</si>
  <si>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</si>
  <si>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</si>
  <si>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</si>
  <si>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</si>
  <si>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</si>
  <si>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</si>
  <si>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</si>
  <si>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</si>
  <si>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</si>
  <si>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</si>
  <si>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</si>
  <si>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</si>
  <si>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</si>
  <si>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</si>
  <si>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</si>
  <si>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</si>
  <si>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</si>
  <si>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</si>
  <si>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</si>
  <si>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</si>
  <si>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</si>
  <si>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</si>
  <si>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</si>
  <si>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</si>
  <si>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</si>
  <si>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</si>
  <si>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</si>
  <si>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</si>
  <si>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</si>
  <si>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</si>
  <si>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</si>
  <si>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</si>
  <si>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</si>
  <si>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</si>
  <si>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</si>
  <si>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</si>
  <si>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</si>
  <si>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</si>
  <si>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</si>
  <si>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</si>
  <si>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</si>
  <si>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</si>
  <si>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</si>
  <si>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</si>
  <si>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</si>
  <si>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</si>
  <si>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</si>
  <si>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</si>
  <si>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</si>
  <si>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</si>
  <si>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</si>
  <si>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</si>
  <si>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</si>
  <si>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</si>
  <si>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</si>
  <si>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</si>
  <si>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</si>
  <si>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</si>
  <si>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</si>
  <si>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</si>
  <si>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</si>
  <si>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</si>
  <si>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</si>
  <si>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</si>
  <si>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</si>
  <si>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</si>
  <si>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</si>
  <si>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</si>
  <si>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</si>
  <si>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</si>
  <si>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</si>
  <si>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</si>
  <si>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</si>
  <si>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</si>
  <si>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</si>
  <si>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</si>
  <si>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</si>
  <si>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</si>
  <si>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</si>
  <si>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</si>
  <si>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</si>
  <si>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</si>
  <si>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</si>
  <si>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</si>
  <si>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</si>
  <si>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</si>
  <si>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</si>
  <si>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</si>
  <si>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</si>
  <si>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</si>
  <si>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</si>
  <si>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</si>
  <si>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</si>
  <si>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</si>
  <si>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</si>
  <si>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</si>
  <si>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</si>
  <si>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</si>
  <si>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</si>
  <si>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</si>
  <si>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</si>
  <si>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</si>
  <si>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</si>
  <si>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</si>
  <si>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</si>
  <si>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</si>
  <si>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</si>
  <si>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</si>
  <si>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</si>
  <si>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</si>
  <si>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</si>
  <si>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</si>
  <si>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</si>
  <si>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</si>
  <si>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</si>
  <si>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</si>
  <si>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</si>
  <si>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</si>
  <si>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</si>
  <si>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</si>
  <si>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</si>
  <si>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</si>
  <si>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</si>
  <si>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</si>
  <si>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</si>
  <si>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</si>
  <si>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</si>
  <si>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</si>
  <si>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</si>
  <si>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</si>
  <si>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</si>
  <si>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</si>
  <si>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</si>
  <si>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</si>
  <si>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</si>
  <si>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</si>
  <si>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</si>
  <si>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</si>
  <si>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</si>
  <si>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</si>
  <si>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</si>
  <si>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</si>
  <si>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</si>
  <si>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</si>
  <si>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</si>
  <si>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</si>
  <si>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</si>
  <si>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</si>
  <si>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</si>
  <si>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</si>
  <si>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</si>
  <si>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</si>
  <si>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</si>
  <si>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</si>
  <si>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</si>
  <si>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</si>
  <si>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</si>
  <si>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</si>
  <si>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</si>
  <si>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</si>
  <si>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</si>
  <si>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</si>
  <si>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</si>
  <si>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</si>
  <si>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</si>
  <si>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</si>
  <si>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</si>
  <si>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</si>
  <si>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</si>
  <si>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</si>
  <si>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</si>
  <si>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</si>
  <si>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</si>
  <si>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</si>
  <si>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</si>
  <si>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</si>
  <si>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</si>
  <si>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</si>
  <si>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</si>
  <si>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</si>
  <si>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</si>
  <si>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</si>
  <si>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</si>
  <si>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</si>
  <si>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</si>
  <si>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</si>
  <si>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</si>
  <si>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</si>
  <si>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</si>
  <si>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</si>
  <si>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</si>
  <si>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</si>
  <si>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</si>
  <si>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</si>
  <si>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</si>
  <si>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</si>
  <si>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</si>
  <si>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</si>
  <si>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</si>
  <si>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</si>
  <si>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</si>
  <si>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</si>
  <si>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</si>
  <si>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</si>
  <si>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</si>
  <si>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</si>
  <si>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</si>
  <si>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</si>
  <si>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</si>
  <si>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</si>
  <si>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</si>
  <si>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</si>
  <si>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</si>
  <si>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</si>
  <si>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</si>
  <si>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</si>
  <si>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</si>
  <si>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</si>
  <si>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</si>
  <si>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</si>
  <si>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</si>
  <si>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</si>
  <si>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</si>
  <si>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</si>
  <si>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</si>
  <si>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</si>
  <si>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</si>
  <si>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</si>
  <si>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</si>
  <si>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</si>
  <si>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</si>
  <si>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</si>
  <si>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</si>
  <si>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</si>
  <si>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</si>
  <si>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</si>
  <si>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</si>
  <si>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</si>
  <si>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</si>
  <si>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</si>
  <si>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</si>
  <si>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</si>
  <si>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</si>
  <si>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</si>
  <si>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</si>
  <si>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</si>
  <si>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</si>
  <si>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</si>
  <si>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</si>
  <si>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</si>
  <si>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</si>
  <si>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</si>
  <si>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</si>
  <si>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</si>
  <si>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</si>
  <si>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</si>
  <si>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</si>
  <si>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</si>
  <si>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</si>
  <si>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</si>
  <si>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</si>
  <si>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</si>
  <si>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</si>
  <si>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</si>
  <si>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</si>
  <si>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</si>
  <si>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</si>
  <si>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</si>
  <si>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</si>
  <si>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</si>
  <si>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</si>
  <si>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</si>
  <si>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</si>
  <si>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</si>
  <si>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</si>
  <si>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</si>
  <si>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</si>
  <si>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</si>
  <si>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</si>
  <si>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</si>
  <si>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</si>
  <si>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</si>
  <si>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</si>
  <si>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</si>
  <si>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</si>
  <si>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</si>
  <si>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</si>
  <si>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</si>
  <si>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</si>
  <si>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</si>
  <si>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</si>
  <si>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</si>
  <si>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</si>
  <si>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</si>
  <si>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</si>
  <si>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</si>
  <si>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</si>
  <si>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</si>
  <si>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</si>
  <si>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</si>
  <si>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</si>
  <si>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</si>
  <si>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</si>
  <si>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</si>
  <si>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</si>
  <si>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</si>
  <si>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</si>
  <si>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</si>
  <si>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</si>
  <si>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</si>
  <si>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</si>
  <si>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</si>
  <si>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</si>
  <si>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</si>
  <si>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</si>
  <si>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</si>
  <si>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</si>
  <si>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</si>
  <si>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</si>
  <si>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</si>
  <si>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</si>
  <si>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</si>
  <si>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</si>
  <si>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</si>
  <si>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</si>
  <si>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</si>
  <si>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</si>
  <si>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</si>
  <si>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</si>
  <si>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</si>
  <si>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</si>
  <si>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</si>
  <si>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</si>
  <si>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</si>
  <si>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</si>
  <si>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</si>
  <si>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</si>
  <si>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</si>
  <si>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</si>
  <si>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</si>
  <si>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</si>
  <si>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</si>
  <si>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</si>
  <si>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</si>
  <si>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</si>
  <si>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</si>
  <si>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</si>
  <si>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</si>
  <si>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</si>
  <si>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</si>
  <si>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</si>
  <si>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</si>
  <si>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</si>
  <si>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</si>
  <si>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</si>
  <si>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</si>
  <si>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</si>
  <si>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</si>
  <si>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</si>
  <si>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</si>
  <si>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</si>
  <si>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</si>
  <si>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</si>
  <si>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</si>
  <si>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</si>
  <si>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</si>
  <si>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</si>
  <si>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</si>
  <si>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</si>
  <si>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</si>
  <si>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</si>
  <si>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</si>
  <si>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</si>
  <si>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</si>
  <si>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</si>
  <si>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</si>
  <si>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</si>
  <si>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</si>
  <si>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</si>
  <si>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</si>
  <si>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</si>
  <si>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</si>
  <si>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</si>
  <si>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</si>
  <si>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</si>
  <si>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</si>
  <si>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</si>
  <si>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</si>
  <si>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</si>
  <si>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</si>
  <si>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</si>
  <si>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</si>
  <si>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</si>
  <si>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</si>
  <si>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</si>
  <si>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</si>
  <si>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</si>
  <si>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</si>
  <si>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</si>
  <si>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</si>
  <si>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</si>
  <si>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</si>
  <si>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</si>
  <si>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</si>
  <si>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</si>
  <si>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</si>
  <si>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</si>
  <si>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</si>
  <si>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</si>
  <si>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</si>
  <si>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</si>
  <si>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</si>
  <si>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</si>
  <si>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</si>
  <si>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</si>
  <si>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</si>
  <si>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</si>
  <si>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</si>
  <si>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</si>
  <si>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</si>
  <si>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</si>
  <si>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</si>
  <si>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</si>
  <si>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</si>
  <si>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</si>
  <si>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</si>
  <si>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</si>
  <si>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</si>
  <si>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</si>
  <si>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</si>
  <si>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</si>
  <si>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</si>
  <si>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</si>
  <si>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</si>
  <si>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</si>
  <si>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</si>
  <si>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</si>
  <si>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</si>
  <si>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</si>
  <si>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</si>
  <si>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</si>
  <si>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</si>
  <si>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</si>
  <si>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</si>
  <si>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</si>
  <si>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</si>
  <si>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</si>
  <si>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</si>
  <si>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</si>
  <si>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</si>
  <si>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</si>
  <si>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</si>
  <si>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</si>
  <si>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</si>
  <si>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</si>
  <si>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</si>
  <si>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</si>
  <si>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</si>
  <si>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</si>
  <si>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</si>
  <si>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</si>
  <si>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</si>
  <si>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</si>
  <si>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</si>
  <si>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</si>
  <si>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</si>
  <si>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</si>
  <si>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</si>
  <si>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</si>
  <si>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</si>
  <si>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</si>
  <si>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</si>
  <si>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</si>
  <si>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</si>
  <si>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</si>
  <si>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</si>
  <si>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</si>
  <si>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</si>
  <si>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</si>
  <si>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</si>
  <si>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</si>
  <si>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</si>
  <si>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</si>
  <si>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</si>
  <si>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</si>
  <si>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</si>
  <si>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</si>
  <si>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</si>
  <si>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</si>
  <si>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</si>
  <si>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</si>
  <si>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</si>
  <si>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</si>
  <si>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</si>
  <si>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</si>
  <si>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</si>
  <si>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</si>
  <si>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</si>
  <si>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</si>
  <si>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</si>
  <si>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</si>
  <si>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</si>
  <si>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</si>
  <si>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</si>
  <si>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</si>
  <si>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</si>
  <si>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</si>
  <si>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</si>
  <si>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</si>
  <si>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</si>
  <si>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</si>
  <si>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</si>
  <si>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</si>
  <si>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</si>
  <si>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</si>
  <si>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</si>
  <si>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</si>
  <si>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</si>
  <si>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</si>
  <si>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</si>
  <si>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</si>
  <si>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</si>
  <si>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</si>
  <si>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</si>
  <si>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</si>
  <si>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</si>
  <si>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</si>
  <si>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</si>
  <si>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</si>
  <si>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</si>
  <si>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</si>
  <si>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</si>
  <si>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</si>
  <si>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</si>
  <si>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</si>
  <si>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</si>
  <si>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</si>
  <si>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</si>
  <si>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</si>
  <si>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</si>
  <si>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</si>
  <si>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</si>
  <si>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</si>
  <si>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</si>
  <si>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</si>
  <si>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</si>
  <si>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</si>
  <si>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</si>
  <si>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</si>
  <si>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</si>
  <si>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</si>
  <si>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</si>
  <si>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</si>
  <si>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</si>
  <si>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</si>
  <si>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</si>
  <si>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</si>
  <si>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</si>
  <si>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</si>
  <si>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</si>
  <si>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</si>
  <si>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</si>
  <si>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</si>
  <si>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</si>
  <si>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</si>
  <si>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</si>
  <si>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</si>
  <si>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</si>
  <si>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</si>
  <si>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</si>
  <si>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</si>
  <si>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</si>
  <si>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</si>
  <si>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</si>
  <si>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</si>
  <si>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</si>
  <si>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</si>
  <si>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</si>
  <si>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</si>
  <si>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</si>
  <si>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</si>
  <si>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</si>
  <si>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</si>
  <si>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</si>
  <si>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</si>
  <si>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</si>
  <si>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</si>
  <si>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</si>
  <si>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</si>
  <si>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</si>
  <si>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</si>
  <si>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</si>
  <si>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</si>
  <si>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</si>
  <si>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</si>
  <si>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</si>
  <si>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</si>
  <si>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</si>
  <si>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</si>
  <si>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</si>
  <si>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</si>
  <si>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</si>
  <si>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</si>
  <si>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</si>
  <si>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</si>
  <si>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</si>
  <si>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</si>
  <si>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</si>
  <si>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</si>
  <si>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</si>
  <si>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</si>
  <si>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</si>
  <si>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</si>
  <si>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</si>
  <si>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</si>
  <si>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</si>
  <si>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</si>
  <si>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</si>
  <si>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</si>
  <si>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</si>
  <si>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</si>
  <si>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</si>
  <si>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</si>
  <si>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</si>
  <si>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</si>
  <si>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</si>
  <si>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</si>
  <si>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</si>
  <si>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</si>
  <si>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</si>
  <si>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</si>
  <si>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</si>
  <si>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</si>
  <si>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</si>
  <si>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</si>
  <si>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</si>
  <si>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</si>
  <si>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</si>
  <si>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</si>
  <si>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</si>
  <si>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</si>
  <si>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</si>
  <si>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</si>
  <si>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</si>
  <si>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</si>
  <si>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</si>
  <si>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</si>
  <si>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</si>
  <si>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</si>
  <si>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</si>
  <si>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</si>
  <si>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</si>
  <si>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</si>
  <si>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</si>
  <si>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</si>
  <si>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</si>
  <si>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</si>
  <si>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</si>
  <si>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</si>
  <si>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</si>
  <si>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</si>
  <si>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</si>
  <si>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</si>
  <si>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</si>
  <si>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</si>
  <si>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</si>
  <si>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</si>
  <si>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</si>
  <si>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</si>
  <si>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</si>
  <si>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</si>
  <si>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</si>
  <si>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</si>
  <si>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</si>
  <si>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</si>
  <si>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</si>
  <si>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</si>
  <si>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</si>
  <si>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</si>
  <si>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</si>
  <si>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</si>
  <si>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</si>
  <si>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</si>
  <si>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</si>
  <si>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</si>
  <si>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</si>
  <si>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</si>
  <si>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</si>
  <si>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</si>
  <si>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</si>
  <si>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</si>
  <si>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</si>
  <si>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</si>
  <si>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</si>
  <si>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</si>
  <si>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</si>
  <si>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</si>
  <si>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</si>
  <si>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</si>
  <si>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</si>
  <si>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</si>
  <si>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</si>
  <si>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</si>
  <si>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</si>
  <si>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</si>
  <si>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</si>
  <si>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</si>
  <si>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</si>
  <si>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</si>
  <si>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</si>
  <si>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</si>
  <si>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</si>
  <si>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</si>
  <si>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</si>
  <si>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</si>
  <si>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</si>
  <si>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</si>
  <si>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</si>
  <si>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</si>
  <si>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</si>
  <si>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</si>
  <si>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</si>
  <si>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</si>
  <si>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</si>
  <si>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</si>
  <si>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</si>
  <si>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</si>
  <si>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</si>
  <si>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</si>
  <si>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</si>
  <si>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</si>
  <si>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</si>
  <si>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</si>
  <si>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</si>
  <si>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</si>
  <si>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</si>
  <si>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</si>
  <si>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</si>
  <si>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</si>
  <si>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</si>
  <si>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</si>
  <si>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</si>
  <si>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</si>
  <si>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</si>
  <si>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</si>
  <si>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</si>
  <si>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</si>
  <si>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</si>
  <si>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</si>
  <si>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</si>
  <si>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</si>
  <si>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</si>
  <si>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</si>
  <si>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</si>
  <si>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</si>
  <si>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</si>
  <si>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</si>
  <si>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</si>
  <si>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</si>
  <si>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</si>
  <si>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</si>
  <si>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</si>
  <si>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</si>
  <si>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</si>
  <si>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</si>
  <si>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</si>
  <si>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</si>
  <si>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</si>
  <si>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</si>
  <si>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</si>
  <si>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</si>
  <si>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</si>
  <si>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</si>
  <si>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</si>
  <si>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</si>
  <si>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</si>
  <si>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</si>
  <si>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</si>
  <si>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</si>
  <si>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</si>
  <si>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</si>
  <si>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</si>
  <si>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</si>
  <si>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</si>
  <si>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</si>
  <si>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</si>
  <si>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</si>
  <si>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</si>
  <si>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</si>
  <si>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</si>
  <si>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</si>
  <si>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</si>
  <si>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</si>
  <si>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</si>
  <si>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</si>
  <si>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</si>
  <si>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</si>
  <si>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</si>
  <si>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</si>
  <si>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</si>
  <si>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</si>
  <si>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</si>
  <si>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</si>
  <si>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</si>
  <si>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</si>
  <si>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</si>
  <si>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</si>
  <si>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</si>
  <si>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</si>
  <si>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</si>
  <si>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</si>
  <si>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</si>
  <si>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</si>
  <si>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</si>
  <si>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</si>
  <si>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</si>
  <si>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</si>
  <si>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</si>
  <si>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</si>
  <si>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</si>
  <si>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</si>
  <si>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</si>
  <si>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</si>
  <si>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</si>
  <si>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</si>
  <si>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</si>
  <si>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</si>
  <si>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</si>
  <si>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</si>
  <si>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</si>
  <si>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</si>
  <si>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</si>
  <si>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</si>
  <si>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</si>
  <si>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</si>
  <si>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</si>
  <si>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</si>
  <si>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</si>
  <si>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</si>
  <si>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</si>
  <si>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</si>
  <si>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</si>
  <si>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</si>
  <si>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</si>
  <si>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</si>
  <si>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</si>
  <si>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</si>
  <si>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</si>
  <si>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</si>
  <si>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</si>
  <si>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</si>
  <si>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</si>
  <si>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</si>
  <si>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</si>
  <si>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</si>
  <si>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</si>
  <si>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</si>
  <si>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</si>
  <si>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</si>
  <si>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</si>
  <si>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</si>
  <si>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</si>
  <si>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</si>
  <si>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</si>
  <si>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</si>
  <si>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</si>
  <si>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</si>
  <si>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</si>
  <si>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</si>
  <si>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</si>
  <si>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</si>
  <si>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</si>
  <si>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</si>
  <si>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</si>
  <si>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</si>
  <si>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</si>
  <si>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</si>
  <si>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</si>
  <si>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</si>
  <si>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</si>
  <si>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</si>
  <si>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</si>
  <si>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</si>
  <si>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</si>
  <si>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</si>
  <si>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</si>
  <si>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</si>
  <si>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</si>
  <si>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</si>
  <si>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</si>
  <si>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</si>
  <si>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</si>
  <si>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</si>
  <si>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</si>
  <si>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</si>
  <si>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</si>
  <si>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</si>
  <si>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</si>
  <si>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</si>
  <si>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</si>
  <si>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</si>
  <si>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</si>
  <si>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</si>
  <si>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</si>
  <si>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</si>
  <si>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</si>
  <si>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</si>
  <si>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</si>
  <si>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</si>
  <si>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</si>
  <si>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</si>
  <si>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</si>
  <si>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</si>
  <si>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</si>
  <si>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</si>
  <si>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</si>
  <si>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</si>
  <si>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</si>
  <si>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</si>
  <si>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</si>
  <si>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</si>
  <si>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</si>
  <si>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</si>
  <si>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</si>
  <si>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</si>
  <si>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</si>
  <si>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</si>
  <si>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</si>
  <si>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</si>
  <si>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</si>
  <si>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</si>
  <si>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</si>
  <si>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</si>
  <si>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</si>
  <si>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</si>
  <si>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</si>
  <si>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</si>
  <si>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</si>
  <si>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</si>
  <si>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</si>
  <si>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</si>
  <si>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</si>
  <si>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</si>
  <si>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</si>
  <si>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</si>
  <si>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</si>
  <si>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</si>
  <si>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</si>
  <si>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</si>
  <si>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</si>
  <si>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</si>
  <si>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</si>
  <si>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</si>
  <si>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</si>
  <si>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</si>
  <si>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</si>
  <si>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</si>
  <si>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</si>
  <si>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</si>
  <si>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</si>
  <si>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</si>
  <si>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</si>
  <si>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</si>
  <si>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</si>
  <si>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</si>
  <si>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</si>
  <si>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</si>
  <si>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</si>
  <si>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</si>
  <si>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</si>
  <si>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</si>
  <si>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</si>
  <si>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</si>
  <si>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</si>
  <si>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</si>
  <si>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</si>
  <si>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</si>
  <si>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</si>
  <si>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</si>
  <si>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</si>
  <si>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</si>
  <si>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</si>
  <si>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</si>
  <si>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</si>
  <si>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</si>
  <si>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</si>
  <si>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</si>
  <si>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</si>
  <si>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</si>
  <si>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</si>
  <si>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</si>
  <si>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</si>
  <si>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</si>
  <si>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</si>
  <si>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</si>
  <si>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</si>
  <si>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</si>
  <si>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</si>
  <si>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</si>
  <si>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</si>
  <si>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</si>
  <si>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</si>
  <si>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</si>
  <si>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</si>
  <si>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</si>
  <si>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</si>
  <si>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</si>
  <si>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</si>
  <si>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</si>
  <si>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</si>
  <si>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</si>
  <si>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</si>
  <si>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</si>
  <si>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</si>
  <si>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</si>
  <si>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</si>
  <si>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</si>
  <si>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</si>
  <si>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</si>
  <si>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</si>
  <si>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</si>
  <si>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</si>
  <si>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</si>
  <si>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</si>
  <si>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</si>
  <si>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</si>
  <si>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</si>
  <si>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</si>
  <si>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</si>
  <si>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</si>
  <si>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</si>
  <si>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</si>
  <si>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</si>
  <si>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</si>
  <si>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</si>
  <si>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</si>
  <si>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</si>
  <si>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</si>
  <si>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</si>
  <si>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</si>
  <si>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</si>
  <si>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</si>
  <si>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</si>
  <si>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</si>
  <si>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</si>
  <si>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</si>
  <si>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</si>
  <si>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</si>
  <si>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</si>
  <si>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</si>
  <si>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</si>
  <si>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</si>
  <si>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</si>
  <si>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</si>
  <si>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</si>
  <si>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</si>
  <si>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</si>
  <si>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</si>
  <si>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</si>
  <si>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</si>
  <si>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</si>
  <si>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</si>
  <si>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</si>
  <si>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</si>
  <si>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</si>
  <si>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</si>
  <si>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</si>
  <si>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</si>
  <si>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</si>
  <si>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</si>
  <si>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</si>
  <si>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</si>
  <si>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</si>
  <si>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</si>
  <si>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</si>
  <si>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</si>
  <si>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</si>
  <si>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</si>
  <si>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</si>
  <si>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</si>
  <si>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</si>
  <si>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</si>
  <si>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</si>
  <si>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</si>
  <si>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</si>
  <si>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</si>
  <si>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</si>
  <si>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</si>
  <si>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</si>
  <si>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</si>
  <si>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</si>
  <si>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</si>
  <si>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</si>
  <si>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</si>
  <si>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</si>
  <si>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</si>
  <si>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</si>
  <si>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</si>
  <si>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</si>
  <si>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</si>
  <si>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</si>
  <si>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</si>
  <si>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</si>
  <si>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</si>
  <si>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</si>
  <si>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</si>
  <si>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</si>
  <si>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</si>
  <si>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</si>
  <si>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</si>
  <si>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</si>
  <si>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</si>
  <si>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</si>
  <si>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</si>
  <si>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</si>
  <si>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</si>
  <si>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</si>
  <si>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</si>
  <si>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</si>
  <si>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</si>
  <si>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</si>
  <si>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</si>
  <si>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</si>
  <si>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</si>
  <si>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</si>
  <si>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</si>
  <si>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</si>
  <si>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</si>
  <si>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</si>
  <si>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</si>
  <si>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</si>
  <si>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</si>
  <si>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</si>
  <si>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</si>
  <si>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</si>
  <si>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</si>
  <si>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</si>
  <si>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</si>
  <si>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</si>
  <si>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</si>
  <si>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</si>
  <si>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</si>
  <si>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</si>
  <si>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</si>
  <si>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</si>
  <si>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</si>
  <si>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</si>
  <si>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</si>
  <si>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</si>
  <si>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</si>
  <si>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</si>
  <si>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</si>
  <si>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</si>
  <si>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</si>
  <si>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</si>
  <si>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</si>
  <si>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</si>
  <si>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</si>
  <si>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</si>
  <si>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</si>
  <si>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</si>
  <si>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</si>
  <si>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</si>
  <si>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</si>
  <si>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</si>
  <si>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</si>
  <si>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</si>
  <si>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</si>
  <si>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</si>
  <si>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</si>
  <si>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</si>
  <si>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</si>
  <si>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</si>
  <si>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</si>
  <si>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</si>
  <si>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</si>
  <si>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</si>
  <si>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</si>
  <si>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</si>
  <si>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</si>
  <si>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</si>
  <si>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</si>
  <si>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</si>
  <si>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</si>
  <si>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</si>
  <si>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</si>
  <si>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</si>
  <si>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</si>
  <si>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</si>
  <si>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</si>
  <si>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</si>
  <si>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</si>
  <si>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</si>
  <si>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</si>
  <si>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</si>
  <si>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</si>
  <si>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</si>
  <si>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</si>
  <si>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</si>
  <si>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</si>
  <si>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</si>
  <si>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</si>
  <si>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</si>
  <si>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</si>
  <si>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</si>
  <si>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</si>
  <si>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</si>
  <si>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</si>
  <si>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</si>
  <si>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</si>
  <si>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</si>
  <si>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</si>
  <si>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</si>
  <si>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</si>
  <si>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</si>
  <si>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</si>
  <si>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</si>
  <si>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</si>
  <si>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</si>
  <si>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</si>
  <si>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</si>
  <si>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</si>
  <si>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</si>
  <si>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</si>
  <si>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</si>
  <si>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</si>
  <si>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</si>
  <si>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</si>
  <si>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</si>
  <si>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</si>
  <si>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</si>
  <si>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</si>
  <si>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</si>
  <si>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</si>
  <si>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</si>
  <si>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</si>
  <si>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</si>
  <si>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</si>
  <si>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</si>
  <si>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</si>
  <si>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</si>
  <si>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</si>
  <si>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</si>
  <si>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</si>
  <si>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</si>
  <si>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</si>
  <si>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</si>
  <si>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</si>
  <si>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</si>
  <si>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</si>
  <si>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</si>
  <si>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</si>
  <si>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</si>
  <si>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</si>
  <si>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</si>
  <si>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</si>
  <si>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</si>
  <si>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</si>
  <si>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</si>
  <si>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</si>
  <si>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</si>
  <si>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</si>
  <si>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</si>
  <si>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</si>
  <si>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</si>
  <si>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</si>
  <si>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</si>
  <si>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</si>
  <si>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</si>
  <si>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</si>
  <si>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</si>
  <si>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</si>
  <si>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</si>
  <si>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</si>
  <si>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</si>
  <si>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</si>
  <si>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</si>
  <si>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</si>
  <si>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</si>
  <si>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</si>
  <si>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</si>
  <si>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</si>
  <si>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</si>
  <si>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</si>
  <si>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</si>
  <si>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</si>
  <si>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</si>
  <si>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</si>
  <si>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</si>
  <si>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</si>
  <si>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</si>
  <si>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</si>
  <si>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</si>
  <si>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</si>
  <si>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</si>
  <si>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</si>
  <si>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</si>
  <si>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</si>
  <si>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</si>
  <si>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</si>
  <si>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</si>
  <si>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</si>
  <si>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</si>
  <si>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</si>
  <si>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</si>
  <si>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</si>
  <si>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</si>
  <si>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</si>
  <si>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</si>
  <si>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</si>
  <si>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</si>
  <si>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</si>
  <si>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</si>
  <si>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</si>
  <si>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</si>
  <si>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</si>
  <si>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</si>
  <si>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</si>
  <si>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</si>
  <si>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</si>
  <si>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</si>
  <si>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</si>
  <si>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</si>
  <si>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</si>
  <si>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</si>
  <si>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</si>
  <si>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</si>
  <si>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</si>
  <si>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</si>
  <si>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</si>
  <si>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</si>
  <si>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</si>
  <si>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</si>
  <si>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</si>
  <si>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</si>
  <si>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</si>
  <si>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</si>
  <si>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</si>
  <si>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</si>
  <si>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</si>
  <si>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</si>
  <si>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</si>
  <si>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</si>
  <si>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</si>
  <si>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</si>
  <si>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</si>
  <si>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</si>
  <si>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</si>
  <si>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</si>
  <si>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</si>
  <si>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</si>
  <si>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</si>
  <si>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</si>
  <si>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</si>
  <si>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</si>
  <si>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</si>
  <si>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</si>
  <si>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</si>
  <si>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</si>
  <si>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</si>
  <si>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</si>
  <si>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</si>
  <si>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</si>
  <si>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</si>
  <si>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</si>
  <si>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</si>
  <si>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</si>
  <si>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</si>
  <si>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</si>
  <si>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</si>
  <si>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</si>
  <si>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</si>
  <si>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</si>
  <si>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</si>
  <si>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</si>
  <si>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</si>
  <si>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</si>
  <si>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</si>
  <si>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</si>
  <si>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</si>
  <si>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</si>
  <si>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</si>
  <si>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</si>
  <si>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</si>
  <si>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</si>
  <si>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</si>
  <si>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</si>
  <si>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</si>
  <si>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</si>
  <si>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</si>
  <si>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</si>
  <si>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</si>
  <si>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</si>
  <si>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</si>
  <si>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</si>
  <si>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</si>
  <si>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</si>
  <si>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</si>
  <si>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</si>
  <si>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</si>
  <si>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</si>
  <si>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</si>
  <si>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</si>
  <si>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</si>
  <si>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</si>
  <si>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</si>
  <si>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</si>
  <si>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</si>
  <si>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</si>
  <si>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</si>
  <si>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</si>
  <si>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</si>
  <si>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</si>
  <si>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</si>
  <si>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</si>
  <si>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</si>
  <si>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</si>
  <si>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</si>
  <si>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</si>
  <si>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</si>
  <si>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</si>
  <si>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</si>
  <si>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</si>
  <si>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</si>
  <si>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</si>
  <si>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</si>
  <si>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</si>
  <si>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</si>
  <si>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</si>
  <si>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</si>
  <si>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</si>
  <si>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</si>
  <si>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</si>
  <si>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</si>
  <si>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</si>
  <si>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</si>
  <si>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</si>
  <si>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</si>
  <si>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</si>
  <si>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</si>
  <si>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</si>
  <si>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</si>
  <si>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</si>
  <si>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</si>
  <si>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</si>
  <si>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</si>
  <si>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</si>
  <si>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</si>
  <si>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</si>
  <si>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</si>
  <si>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</si>
  <si>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</si>
  <si>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</si>
  <si>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</si>
  <si>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</si>
  <si>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</si>
  <si>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</si>
  <si>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</si>
  <si>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</si>
  <si>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</si>
  <si>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</si>
  <si>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</si>
  <si>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</si>
  <si>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</si>
  <si>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</si>
  <si>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</si>
  <si>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</si>
  <si>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</si>
  <si>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</si>
  <si>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</si>
  <si>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</si>
  <si>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</si>
  <si>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</si>
  <si>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</si>
  <si>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</si>
  <si>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</si>
  <si>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</si>
  <si>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</si>
  <si>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</si>
  <si>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</si>
  <si>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</si>
  <si>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</si>
  <si>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</si>
  <si>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</si>
  <si>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</si>
  <si>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</si>
  <si>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</si>
  <si>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</si>
  <si>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</si>
  <si>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</si>
  <si>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</si>
  <si>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</si>
  <si>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</si>
  <si>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</si>
  <si>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</si>
  <si>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</si>
  <si>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</si>
  <si>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</si>
  <si>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</si>
  <si>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</si>
  <si>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</si>
  <si>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</si>
  <si>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</si>
  <si>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</si>
  <si>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</si>
  <si>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</si>
  <si>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</si>
  <si>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</si>
  <si>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</si>
  <si>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</si>
  <si>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</si>
  <si>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</si>
  <si>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</si>
  <si>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</si>
  <si>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</si>
  <si>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</si>
  <si>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</si>
  <si>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</si>
  <si>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</si>
  <si>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</si>
  <si>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</si>
  <si>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</si>
  <si>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</si>
  <si>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</si>
  <si>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</si>
  <si>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</si>
  <si>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</si>
  <si>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</si>
  <si>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</si>
  <si>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</si>
  <si>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</si>
  <si>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</si>
  <si>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</si>
  <si>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</si>
  <si>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</si>
  <si>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</si>
  <si>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</si>
  <si>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</si>
  <si>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</si>
  <si>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</si>
  <si>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</si>
  <si>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</si>
  <si>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</si>
  <si>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</si>
  <si>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</si>
  <si>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</si>
  <si>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</si>
  <si>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</si>
  <si>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</si>
  <si>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</si>
  <si>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</si>
  <si>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</si>
  <si>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</si>
  <si>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</si>
  <si>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</si>
  <si>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</si>
  <si>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</si>
  <si>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</si>
  <si>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</si>
  <si>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</si>
  <si>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</si>
  <si>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</si>
  <si>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</si>
  <si>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</si>
  <si>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</si>
  <si>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</si>
  <si>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</si>
  <si>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</si>
  <si>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</si>
  <si>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</si>
  <si>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</si>
  <si>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</si>
  <si>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</si>
  <si>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</si>
  <si>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</si>
  <si>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</si>
  <si>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</si>
  <si>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</si>
  <si>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</si>
  <si>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</si>
  <si>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</si>
  <si>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</si>
  <si>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</si>
  <si>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</si>
  <si>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</si>
  <si>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</si>
  <si>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</si>
  <si>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</si>
  <si>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</si>
  <si>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</si>
  <si>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</si>
  <si>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</si>
  <si>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</si>
  <si>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</si>
  <si>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</si>
  <si>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</si>
  <si>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</si>
  <si>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</si>
  <si>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</si>
  <si>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</si>
  <si>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</si>
  <si>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</si>
  <si>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</si>
  <si>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</si>
  <si>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</si>
  <si>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</si>
  <si>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</si>
  <si>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</si>
  <si>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</si>
  <si>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</si>
  <si>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</si>
  <si>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</si>
  <si>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</si>
  <si>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</si>
  <si>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</si>
  <si>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</si>
  <si>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</si>
  <si>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</si>
  <si>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</si>
  <si>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</si>
  <si>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</si>
  <si>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</si>
  <si>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</si>
  <si>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</si>
  <si>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</si>
  <si>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</si>
  <si>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</si>
  <si>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</si>
  <si>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</si>
  <si>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</si>
  <si>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</si>
  <si>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</si>
  <si>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</si>
  <si>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</si>
  <si>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</si>
  <si>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</si>
  <si>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</si>
  <si>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</si>
  <si>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</si>
  <si>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</si>
  <si>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</si>
  <si>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</si>
  <si>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</si>
  <si>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</si>
  <si>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</si>
  <si>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</si>
  <si>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</si>
  <si>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</si>
  <si>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</si>
  <si>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</si>
  <si>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</si>
  <si>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</si>
  <si>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</si>
  <si>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</si>
  <si>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</si>
  <si>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</si>
  <si>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</si>
  <si>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</si>
  <si>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</si>
  <si>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</si>
  <si>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</si>
  <si>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</si>
  <si>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</si>
  <si>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</si>
  <si>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</si>
  <si>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</si>
  <si>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</si>
  <si>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</si>
  <si>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</si>
  <si>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</si>
  <si>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</si>
  <si>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</si>
  <si>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</si>
  <si>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</si>
  <si>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</si>
  <si>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</si>
  <si>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</si>
  <si>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</si>
  <si>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</si>
  <si>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</si>
  <si>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</si>
  <si>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</si>
  <si>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</si>
  <si>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</si>
  <si>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</si>
  <si>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</si>
  <si>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</si>
  <si>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</si>
  <si>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</si>
  <si>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</si>
  <si>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</si>
  <si>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</si>
  <si>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</si>
  <si>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</si>
  <si>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</si>
  <si>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</si>
  <si>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</si>
  <si>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</si>
  <si>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</si>
  <si>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</si>
  <si>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</si>
  <si>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</si>
  <si>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</si>
  <si>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</si>
  <si>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</si>
  <si>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</si>
  <si>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</si>
  <si>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</si>
  <si>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</si>
  <si>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</si>
  <si>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</si>
  <si>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</si>
  <si>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</si>
  <si>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</si>
  <si>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</si>
  <si>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</si>
  <si>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</si>
  <si>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</si>
  <si>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</si>
  <si>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</si>
  <si>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</si>
  <si>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</si>
  <si>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</si>
  <si>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</si>
  <si>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</si>
  <si>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</si>
  <si>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</si>
  <si>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</si>
  <si>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</si>
  <si>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</si>
  <si>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</si>
  <si>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</si>
  <si>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</si>
  <si>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</si>
  <si>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</si>
  <si>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</si>
  <si>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</si>
  <si>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</si>
  <si>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</si>
  <si>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</si>
  <si>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</si>
  <si>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</si>
  <si>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</si>
  <si>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</si>
  <si>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</si>
  <si>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</si>
  <si>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</si>
  <si>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</si>
  <si>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</si>
  <si>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</si>
  <si>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</si>
  <si>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</si>
  <si>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</si>
  <si>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</si>
  <si>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</si>
  <si>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</si>
  <si>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</si>
  <si>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</si>
  <si>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</si>
  <si>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</si>
  <si>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</si>
  <si>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</si>
  <si>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</si>
  <si>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</si>
  <si>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</si>
  <si>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</si>
  <si>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</si>
  <si>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</si>
  <si>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</si>
  <si>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</si>
  <si>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</si>
  <si>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</si>
  <si>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</si>
  <si>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</si>
  <si>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</si>
  <si>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</si>
  <si>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</si>
  <si>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</si>
  <si>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</si>
  <si>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</si>
  <si>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</si>
  <si>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</si>
  <si>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</si>
  <si>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</si>
  <si>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</si>
  <si>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</si>
  <si>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</si>
  <si>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</si>
  <si>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</si>
  <si>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</si>
  <si>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</si>
  <si>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</si>
  <si>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</si>
  <si>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</si>
  <si>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</si>
  <si>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</si>
  <si>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</si>
  <si>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</si>
  <si>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</si>
  <si>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</si>
  <si>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</si>
  <si>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</si>
  <si>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</si>
  <si>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</si>
  <si>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</si>
  <si>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</si>
  <si>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</si>
  <si>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</si>
  <si>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</si>
  <si>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</si>
  <si>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</si>
  <si>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</si>
  <si>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</si>
  <si>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</si>
  <si>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</si>
  <si>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</si>
  <si>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</si>
  <si>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</si>
  <si>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</si>
  <si>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</si>
  <si>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</si>
  <si>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</si>
  <si>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</si>
  <si>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</si>
  <si>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</si>
  <si>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</si>
  <si>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</si>
  <si>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</si>
  <si>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</si>
  <si>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</si>
  <si>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</si>
  <si>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</si>
  <si>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</si>
  <si>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</si>
  <si>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</si>
  <si>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</si>
  <si>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</si>
  <si>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</si>
  <si>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</si>
  <si>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</si>
  <si>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</si>
  <si>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</si>
  <si>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</si>
  <si>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</si>
  <si>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</si>
  <si>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</si>
  <si>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</si>
  <si>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</si>
  <si>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</si>
  <si>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</si>
  <si>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</si>
  <si>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</si>
  <si>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</si>
  <si>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</si>
  <si>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</si>
  <si>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</si>
  <si>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</si>
  <si>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</si>
  <si>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</si>
  <si>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</si>
  <si>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</si>
  <si>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</si>
  <si>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</si>
  <si>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</si>
  <si>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</si>
  <si>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</si>
  <si>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</si>
  <si>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</si>
  <si>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</si>
  <si>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</si>
  <si>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</si>
  <si>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</si>
  <si>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</si>
  <si>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</si>
  <si>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</si>
  <si>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</si>
  <si>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</si>
  <si>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</si>
  <si>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</si>
  <si>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</si>
  <si>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</si>
  <si>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</si>
  <si>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</si>
  <si>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</si>
  <si>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</si>
  <si>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</si>
  <si>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</si>
  <si>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</si>
  <si>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</si>
  <si>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</si>
  <si>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</si>
  <si>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</si>
  <si>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</si>
  <si>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</si>
  <si>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</si>
  <si>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</si>
  <si>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</si>
  <si>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</si>
  <si>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</si>
  <si>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</si>
  <si>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</si>
  <si>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</si>
  <si>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</si>
  <si>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</si>
  <si>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</si>
  <si>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</si>
  <si>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</si>
  <si>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</si>
  <si>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</si>
  <si>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</si>
  <si>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</si>
  <si>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</si>
  <si>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</si>
  <si>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</si>
  <si>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</si>
  <si>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</si>
  <si>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</si>
  <si>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</si>
  <si>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</si>
  <si>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</si>
  <si>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</si>
  <si>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</si>
  <si>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</si>
  <si>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</si>
  <si>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</si>
  <si>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</si>
  <si>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</si>
  <si>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</si>
  <si>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</si>
  <si>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</si>
  <si>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</si>
  <si>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</si>
  <si>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</si>
  <si>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</si>
  <si>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</si>
  <si>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</si>
  <si>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</si>
  <si>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</si>
  <si>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</si>
  <si>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</si>
  <si>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</si>
  <si>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</si>
  <si>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</si>
  <si>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</si>
  <si>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</si>
  <si>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</si>
  <si>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</si>
  <si>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</si>
  <si>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</si>
  <si>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</si>
  <si>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</si>
  <si>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</si>
  <si>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</si>
  <si>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</si>
  <si>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</si>
  <si>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</si>
  <si>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</si>
  <si>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</si>
  <si>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</si>
  <si>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</si>
  <si>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</si>
  <si>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</si>
  <si>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</si>
  <si>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</si>
  <si>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</si>
  <si>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</si>
  <si>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</si>
  <si>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</si>
  <si>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</si>
  <si>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</si>
  <si>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</si>
  <si>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</si>
  <si>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</si>
  <si>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</si>
  <si>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</si>
  <si>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</si>
  <si>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</si>
  <si>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</si>
  <si>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</si>
  <si>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</si>
  <si>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</si>
  <si>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</si>
  <si>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</si>
  <si>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</si>
  <si>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</si>
  <si>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</si>
  <si>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</si>
  <si>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</si>
  <si>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</si>
  <si>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</si>
  <si>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</si>
  <si>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</si>
  <si>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</si>
  <si>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</si>
  <si>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</si>
  <si>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</si>
  <si>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</si>
  <si>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</si>
  <si>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</si>
  <si>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</si>
  <si>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</si>
  <si>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</si>
  <si>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</si>
  <si>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</si>
  <si>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</si>
  <si>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</si>
  <si>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</si>
  <si>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</si>
  <si>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</si>
  <si>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</si>
  <si>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</si>
  <si>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</si>
  <si>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</si>
  <si>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</si>
  <si>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</si>
  <si>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</si>
  <si>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</si>
  <si>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</si>
  <si>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</si>
  <si>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</si>
  <si>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</si>
  <si>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</si>
  <si>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</si>
  <si>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</si>
  <si>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</si>
  <si>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</si>
  <si>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</si>
  <si>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</si>
  <si>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</si>
  <si>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</si>
  <si>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</si>
  <si>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</si>
  <si>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</si>
  <si>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</si>
  <si>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</si>
  <si>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</si>
  <si>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</si>
  <si>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</si>
  <si>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</si>
  <si>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</si>
  <si>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</si>
  <si>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</si>
  <si>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</si>
  <si>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</si>
  <si>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</si>
  <si>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</si>
  <si>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</si>
  <si>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</si>
  <si>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</si>
  <si>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</si>
  <si>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</si>
  <si>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</si>
  <si>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</si>
  <si>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</si>
  <si>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</si>
  <si>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</si>
  <si>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</si>
  <si>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</si>
  <si>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</si>
  <si>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</si>
  <si>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</si>
  <si>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</si>
  <si>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</si>
  <si>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</si>
  <si>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</si>
  <si>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</si>
  <si>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</si>
  <si>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</si>
  <si>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</si>
  <si>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</si>
  <si>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</si>
  <si>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</si>
  <si>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</si>
  <si>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</si>
  <si>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</si>
  <si>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</si>
  <si>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</si>
  <si>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</si>
  <si>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</si>
  <si>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</si>
  <si>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</si>
  <si>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</si>
  <si>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</si>
  <si>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</si>
  <si>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</si>
  <si>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</si>
  <si>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</si>
  <si>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</si>
  <si>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</si>
  <si>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</si>
  <si>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</si>
  <si>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</si>
  <si>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</si>
  <si>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</si>
  <si>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</si>
  <si>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</si>
  <si>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</si>
  <si>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</si>
  <si>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</si>
  <si>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</si>
  <si>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</si>
  <si>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</si>
  <si>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</si>
  <si>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</si>
  <si>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</si>
  <si>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</si>
  <si>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</si>
  <si>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</si>
  <si>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</si>
  <si>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</si>
  <si>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</si>
  <si>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</si>
  <si>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</si>
  <si>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</si>
  <si>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</si>
  <si>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</si>
  <si>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</si>
  <si>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</si>
  <si>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</si>
  <si>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</si>
  <si>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</si>
  <si>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</si>
  <si>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</si>
  <si>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</si>
  <si>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</si>
  <si>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</si>
  <si>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</si>
  <si>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</si>
  <si>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</si>
  <si>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</si>
  <si>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</si>
  <si>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</si>
  <si>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</si>
  <si>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</si>
  <si>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</si>
  <si>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</si>
  <si>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</si>
  <si>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</si>
  <si>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</si>
  <si>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</si>
  <si>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</si>
  <si>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</si>
  <si>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</si>
  <si>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</si>
  <si>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</si>
  <si>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</si>
  <si>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</si>
  <si>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</si>
  <si>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</si>
  <si>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</si>
  <si>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</si>
  <si>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</si>
  <si>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</si>
  <si>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</si>
  <si>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</si>
  <si>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</si>
  <si>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</si>
  <si>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</si>
  <si>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</si>
  <si>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</si>
  <si>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</si>
  <si>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</si>
  <si>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</si>
  <si>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</si>
  <si>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</si>
  <si>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</si>
  <si>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</si>
  <si>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</si>
  <si>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</si>
  <si>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</si>
  <si>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</si>
  <si>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</si>
  <si>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</si>
  <si>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</si>
  <si>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</si>
  <si>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</si>
  <si>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</si>
  <si>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</si>
  <si>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</si>
  <si>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</si>
  <si>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</si>
  <si>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</si>
  <si>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</si>
  <si>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</si>
  <si>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</si>
  <si>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</si>
  <si>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</si>
  <si>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</si>
  <si>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</si>
  <si>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</si>
  <si>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</si>
  <si>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</si>
  <si>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</si>
  <si>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</si>
  <si>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</si>
  <si>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</si>
  <si>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</si>
  <si>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</si>
  <si>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</si>
  <si>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</si>
  <si>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</si>
  <si>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</si>
  <si>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</si>
  <si>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</si>
  <si>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</si>
  <si>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</si>
  <si>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</si>
  <si>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</si>
  <si>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</si>
  <si>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</si>
  <si>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</si>
  <si>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</si>
  <si>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</si>
  <si>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</si>
  <si>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</si>
  <si>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</si>
  <si>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</si>
  <si>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</si>
  <si>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</si>
  <si>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</si>
  <si>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</si>
  <si>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</si>
  <si>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</si>
  <si>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</si>
  <si>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</si>
  <si>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</si>
  <si>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</si>
  <si>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</si>
  <si>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</si>
  <si>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</si>
  <si>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</si>
  <si>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</si>
  <si>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</si>
  <si>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</si>
  <si>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</si>
  <si>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</si>
  <si>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</si>
  <si>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</si>
  <si>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</si>
  <si>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</si>
  <si>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</si>
  <si>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</si>
  <si>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</si>
  <si>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</si>
  <si>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</si>
  <si>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</si>
  <si>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</si>
  <si>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</si>
  <si>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</si>
  <si>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</si>
  <si>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</si>
  <si>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</si>
  <si>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</si>
  <si>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</si>
  <si>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</si>
  <si>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</si>
  <si>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</si>
  <si>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</si>
  <si>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</si>
  <si>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</si>
  <si>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</si>
  <si>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</si>
  <si>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</si>
  <si>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</si>
  <si>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</si>
  <si>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</si>
  <si>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</si>
  <si>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</si>
  <si>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</si>
  <si>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</si>
  <si>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</si>
  <si>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</si>
  <si>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</si>
  <si>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</si>
  <si>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</si>
  <si>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</si>
  <si>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</si>
  <si>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</si>
  <si>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</si>
  <si>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</si>
  <si>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</si>
  <si>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</si>
  <si>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</si>
  <si>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</si>
  <si>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</si>
  <si>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</si>
  <si>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</si>
  <si>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</si>
  <si>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</si>
  <si>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</si>
  <si>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</si>
  <si>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</si>
  <si>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</si>
  <si>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</si>
  <si>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</si>
  <si>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</si>
  <si>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</si>
  <si>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</si>
  <si>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</si>
  <si>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</si>
  <si>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</si>
  <si>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</si>
  <si>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</si>
  <si>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</si>
  <si>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</si>
  <si>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</si>
  <si>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</si>
  <si>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</si>
  <si>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</si>
  <si>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</si>
  <si>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</si>
  <si>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</si>
  <si>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</si>
  <si>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</si>
  <si>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</si>
  <si>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</si>
  <si>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</si>
  <si>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</si>
  <si>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</si>
  <si>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</si>
  <si>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</si>
  <si>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</si>
  <si>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</si>
  <si>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</si>
  <si>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</si>
  <si>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</si>
  <si>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</si>
  <si>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</si>
  <si>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</si>
  <si>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</si>
  <si>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</si>
  <si>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</si>
  <si>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</si>
  <si>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</si>
  <si>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</si>
  <si>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</si>
  <si>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</si>
  <si>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</si>
  <si>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</si>
  <si>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</si>
  <si>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</si>
  <si>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</si>
  <si>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</si>
  <si>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</si>
  <si>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</si>
  <si>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</si>
  <si>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</si>
  <si>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</si>
  <si>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</si>
  <si>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</si>
  <si>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</si>
  <si>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</si>
  <si>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</si>
  <si>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</si>
  <si>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</si>
  <si>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</si>
  <si>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</si>
  <si>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</si>
  <si>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</si>
  <si>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</si>
  <si>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</si>
  <si>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</si>
  <si>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</si>
  <si>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</si>
  <si>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</si>
  <si>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</si>
  <si>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</si>
  <si>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</si>
  <si>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</si>
  <si>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</si>
  <si>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</si>
  <si>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</si>
  <si>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</si>
  <si>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</si>
  <si>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</si>
  <si>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</si>
  <si>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</si>
  <si>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</si>
  <si>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</si>
  <si>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</si>
  <si>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</si>
  <si>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</si>
  <si>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</si>
  <si>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</si>
  <si>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</si>
  <si>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</si>
  <si>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</si>
  <si>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</si>
  <si>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</si>
  <si>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</si>
  <si>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</si>
  <si>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</si>
  <si>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</si>
  <si>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</si>
  <si>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</si>
  <si>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</si>
  <si>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</si>
  <si>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</si>
  <si>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</si>
  <si>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</si>
  <si>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</si>
  <si>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</si>
  <si>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</si>
  <si>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</si>
  <si>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</si>
  <si>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</si>
  <si>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</si>
  <si>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</si>
  <si>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</si>
  <si>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</si>
  <si>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</si>
  <si>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</si>
  <si>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</si>
  <si>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</si>
  <si>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</si>
  <si>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</si>
  <si>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</si>
  <si>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</si>
  <si>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</si>
  <si>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</si>
  <si>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</si>
  <si>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</si>
  <si>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</si>
  <si>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</si>
  <si>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</si>
  <si>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</si>
  <si>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</si>
  <si>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</si>
  <si>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</si>
  <si>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</si>
  <si>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</si>
  <si>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</si>
  <si>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</si>
  <si>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</si>
  <si>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</si>
  <si>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</si>
  <si>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</si>
  <si>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</si>
  <si>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</si>
  <si>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</si>
  <si>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</si>
  <si>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</si>
  <si>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</si>
  <si>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</si>
  <si>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</si>
  <si>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</si>
  <si>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</si>
  <si>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</si>
  <si>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</si>
  <si>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</si>
  <si>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</si>
  <si>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</si>
  <si>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</si>
  <si>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</si>
  <si>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</si>
  <si>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</si>
  <si>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</si>
  <si>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</si>
  <si>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</si>
  <si>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</si>
  <si>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</si>
  <si>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</si>
  <si>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</si>
  <si>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</si>
  <si>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</si>
  <si>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</si>
  <si>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</si>
  <si>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</si>
  <si>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</si>
  <si>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</si>
  <si>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</si>
  <si>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</si>
  <si>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</si>
  <si>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</si>
  <si>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</si>
  <si>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</si>
  <si>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</si>
  <si>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</si>
  <si>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</si>
  <si>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</si>
  <si>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</si>
  <si>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</si>
  <si>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</si>
  <si>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</si>
  <si>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</si>
  <si>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</si>
  <si>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</si>
  <si>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</si>
  <si>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</si>
  <si>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</si>
  <si>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</si>
  <si>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</si>
  <si>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</si>
  <si>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</si>
  <si>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</si>
  <si>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</si>
  <si>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</si>
  <si>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</si>
  <si>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</si>
  <si>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</si>
  <si>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</si>
  <si>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</si>
  <si>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</si>
  <si>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</si>
  <si>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</si>
  <si>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</si>
  <si>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</si>
  <si>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</si>
  <si>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</si>
  <si>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</si>
  <si>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</si>
  <si>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</si>
  <si>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</si>
  <si>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</si>
  <si>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</si>
  <si>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</si>
  <si>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</si>
  <si>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</si>
  <si>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</si>
  <si>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</si>
  <si>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</si>
  <si>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</si>
  <si>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</si>
  <si>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</si>
  <si>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</si>
  <si>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</si>
  <si>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</si>
  <si>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</si>
  <si>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</si>
  <si>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</si>
  <si>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</si>
  <si>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</si>
  <si>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</si>
  <si>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</si>
  <si>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</si>
  <si>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</si>
  <si>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</si>
  <si>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</si>
  <si>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</si>
  <si>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</si>
  <si>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</si>
  <si>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</si>
  <si>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</si>
  <si>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</si>
  <si>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</si>
  <si>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</si>
  <si>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</si>
  <si>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</si>
  <si>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</si>
  <si>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</si>
  <si>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</si>
  <si>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</si>
  <si>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</si>
  <si>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</si>
  <si>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</si>
  <si>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</si>
  <si>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</si>
  <si>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</si>
  <si>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</si>
  <si>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</si>
  <si>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</si>
  <si>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</si>
  <si>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</si>
  <si>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</si>
  <si>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</si>
  <si>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</si>
  <si>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</si>
  <si>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</si>
  <si>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</si>
  <si>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</si>
  <si>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</si>
  <si>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</si>
  <si>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</si>
  <si>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</si>
  <si>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</si>
  <si>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</si>
  <si>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</si>
  <si>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</si>
  <si>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</si>
  <si>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</si>
  <si>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</si>
  <si>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</si>
  <si>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</si>
  <si>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</si>
  <si>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</si>
  <si>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</si>
  <si>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</si>
  <si>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</si>
  <si>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</si>
  <si>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</si>
  <si>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</si>
  <si>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</si>
  <si>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</si>
  <si>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</si>
  <si>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</si>
  <si>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</si>
  <si>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</si>
  <si>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</si>
  <si>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</si>
  <si>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</si>
  <si>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</si>
  <si>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</si>
  <si>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</si>
  <si>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</si>
  <si>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</si>
  <si>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</si>
  <si>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</si>
  <si>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</si>
  <si>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</si>
  <si>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</si>
  <si>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</si>
  <si>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</si>
  <si>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</si>
  <si>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</si>
  <si>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</si>
  <si>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</si>
  <si>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</si>
  <si>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</si>
  <si>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</si>
  <si>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</si>
  <si>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</si>
  <si>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</si>
  <si>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</si>
  <si>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</si>
  <si>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</si>
  <si>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</si>
  <si>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</si>
  <si>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</si>
  <si>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</si>
  <si>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</si>
  <si>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</si>
  <si>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</si>
  <si>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</si>
  <si>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</si>
  <si>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</si>
  <si>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</si>
  <si>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</si>
  <si>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</si>
  <si>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</si>
  <si>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</si>
  <si>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</si>
  <si>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</si>
  <si>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</si>
  <si>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</si>
  <si>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</si>
  <si>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</si>
  <si>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</si>
  <si>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</si>
  <si>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</si>
  <si>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</si>
  <si>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</si>
  <si>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</si>
  <si>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</si>
  <si>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</si>
  <si>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</si>
  <si>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</si>
  <si>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</si>
  <si>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</si>
  <si>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</si>
  <si>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</si>
  <si>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</si>
  <si>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</si>
  <si>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</si>
  <si>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</si>
  <si>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</si>
  <si>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</si>
  <si>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</si>
  <si>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</si>
  <si>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</si>
  <si>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</si>
  <si>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</si>
  <si>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</si>
  <si>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</si>
  <si>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</si>
  <si>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</si>
  <si>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</si>
  <si>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</si>
  <si>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</si>
  <si>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</si>
  <si>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</si>
  <si>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</si>
  <si>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</si>
  <si>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</si>
  <si>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</si>
  <si>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</si>
  <si>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</si>
  <si>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</si>
  <si>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</si>
  <si>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</si>
  <si>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</si>
  <si>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</si>
  <si>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</si>
  <si>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</si>
  <si>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</si>
  <si>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</si>
  <si>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</si>
  <si>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</si>
  <si>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</si>
  <si>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</si>
  <si>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</si>
  <si>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</si>
  <si>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</si>
  <si>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</si>
  <si>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</si>
  <si>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</si>
  <si>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</si>
  <si>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</si>
  <si>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</si>
  <si>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</si>
  <si>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</si>
  <si>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</si>
  <si>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</si>
  <si>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</si>
  <si>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</si>
  <si>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</si>
  <si>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</si>
  <si>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</si>
  <si>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</si>
  <si>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</si>
  <si>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</si>
  <si>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</si>
  <si>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</si>
  <si>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</si>
  <si>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</si>
  <si>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</si>
  <si>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</si>
  <si>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</si>
  <si>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</si>
  <si>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</si>
  <si>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</si>
  <si>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</si>
  <si>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</si>
  <si>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</si>
  <si>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</si>
  <si>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</si>
  <si>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</si>
  <si>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</si>
  <si>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</si>
  <si>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</si>
  <si>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</si>
  <si>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</si>
  <si>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</si>
  <si>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</si>
  <si>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</si>
  <si>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</si>
  <si>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</si>
  <si>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</si>
  <si>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</si>
  <si>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</si>
  <si>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</si>
  <si>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</si>
  <si>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</si>
  <si>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</si>
  <si>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</si>
  <si>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</si>
  <si>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</si>
  <si>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</si>
  <si>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</si>
  <si>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</si>
  <si>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</si>
  <si>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</si>
  <si>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</si>
  <si>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</si>
  <si>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</si>
  <si>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</si>
  <si>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</si>
  <si>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</si>
  <si>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</si>
  <si>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</si>
  <si>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</si>
  <si>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</si>
  <si>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</si>
  <si>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</si>
  <si>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</si>
  <si>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</si>
  <si>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</si>
  <si>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</si>
  <si>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</si>
  <si>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</si>
  <si>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</si>
  <si>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</si>
  <si>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</si>
  <si>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</si>
  <si>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</si>
  <si>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</si>
  <si>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</si>
  <si>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</si>
  <si>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</si>
  <si>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</si>
  <si>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</si>
  <si>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</si>
  <si>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</si>
  <si>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</si>
  <si>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</si>
  <si>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</si>
  <si>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</si>
  <si>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</si>
  <si>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</si>
  <si>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</si>
  <si>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</si>
  <si>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</si>
  <si>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</si>
  <si>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</si>
  <si>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</si>
  <si>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</si>
  <si>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</si>
  <si>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</si>
  <si>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</si>
  <si>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</si>
  <si>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</si>
  <si>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</si>
  <si>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</si>
  <si>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</si>
  <si>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</si>
  <si>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</si>
  <si>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</si>
  <si>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</si>
  <si>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</si>
  <si>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</si>
  <si>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</si>
  <si>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</si>
  <si>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</si>
  <si>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</si>
  <si>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</si>
  <si>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</si>
  <si>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</si>
  <si>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</si>
  <si>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</si>
  <si>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</si>
  <si>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</si>
  <si>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</si>
  <si>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</si>
  <si>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</si>
  <si>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</si>
  <si>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</si>
  <si>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</si>
  <si>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</si>
  <si>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</si>
  <si>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</si>
  <si>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</si>
  <si>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</si>
  <si>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</si>
  <si>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</si>
  <si>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</si>
  <si>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</si>
  <si>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</si>
  <si>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</si>
  <si>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</si>
  <si>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</si>
  <si>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</si>
  <si>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</si>
  <si>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</si>
  <si>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</si>
  <si>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</si>
  <si>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</si>
  <si>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</si>
  <si>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</si>
  <si>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</si>
  <si>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</si>
  <si>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</si>
  <si>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</si>
  <si>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</si>
  <si>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</si>
  <si>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</si>
  <si>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</si>
  <si>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</si>
  <si>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</si>
  <si>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</si>
  <si>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</si>
  <si>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</si>
  <si>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</si>
  <si>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</si>
  <si>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</si>
  <si>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</si>
  <si>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</si>
  <si>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</si>
  <si>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</si>
  <si>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</si>
  <si>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</si>
  <si>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</si>
  <si>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</si>
  <si>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</si>
  <si>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</si>
  <si>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</si>
  <si>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</si>
  <si>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</si>
  <si>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</si>
  <si>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</si>
  <si>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</si>
  <si>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</si>
  <si>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</si>
  <si>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</si>
  <si>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</si>
  <si>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</si>
  <si>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</si>
  <si>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</si>
  <si>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</si>
  <si>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</si>
  <si>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</si>
  <si>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</si>
  <si>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</si>
  <si>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</si>
  <si>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</si>
  <si>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</si>
  <si>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</si>
  <si>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</si>
  <si>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</si>
  <si>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</si>
  <si>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</si>
  <si>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</si>
  <si>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</si>
  <si>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</si>
  <si>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</si>
  <si>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</si>
  <si>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</si>
  <si>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</si>
  <si>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</si>
  <si>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</si>
  <si>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</si>
  <si>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</si>
  <si>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</si>
  <si>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</si>
  <si>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</si>
  <si>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</si>
  <si>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</si>
  <si>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</si>
  <si>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</si>
  <si>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</si>
  <si>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</si>
  <si>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</si>
  <si>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</si>
  <si>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</si>
  <si>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</si>
  <si>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</si>
  <si>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</si>
  <si>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</si>
  <si>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</si>
  <si>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</si>
  <si>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</si>
  <si>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</si>
  <si>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</si>
  <si>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</si>
  <si>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</si>
  <si>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</si>
  <si>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</si>
  <si>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</si>
  <si>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</si>
  <si>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</si>
  <si>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</si>
  <si>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</si>
  <si>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</si>
  <si>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</si>
  <si>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</si>
  <si>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</si>
  <si>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</si>
  <si>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</si>
  <si>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</si>
  <si>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</si>
  <si>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</si>
  <si>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</si>
  <si>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</si>
  <si>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</si>
  <si>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</si>
  <si>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</si>
  <si>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</si>
  <si>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</si>
  <si>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</si>
  <si>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</si>
  <si>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</si>
  <si>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</si>
  <si>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</si>
  <si>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</si>
  <si>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</si>
  <si>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</si>
  <si>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</si>
  <si>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</si>
  <si>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</si>
  <si>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</si>
  <si>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</si>
  <si>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</si>
  <si>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</si>
  <si>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</si>
  <si>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</si>
  <si>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</si>
  <si>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</si>
  <si>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</si>
  <si>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</si>
  <si>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</si>
  <si>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</si>
  <si>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</si>
  <si>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</si>
  <si>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</si>
  <si>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</si>
  <si>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</si>
  <si>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</si>
  <si>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</si>
  <si>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</si>
  <si>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</si>
  <si>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</si>
  <si>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</si>
  <si>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</si>
  <si>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</si>
  <si>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</si>
  <si>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</si>
  <si>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</si>
  <si>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</si>
  <si>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</si>
  <si>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</si>
  <si>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</si>
  <si>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</si>
  <si>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</si>
  <si>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</si>
  <si>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</si>
  <si>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</si>
  <si>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</si>
  <si>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</si>
  <si>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</si>
  <si>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</si>
  <si>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</si>
  <si>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</si>
  <si>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</si>
  <si>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</si>
  <si>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</si>
  <si>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</si>
  <si>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</si>
  <si>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</si>
  <si>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</si>
  <si>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</si>
  <si>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</si>
  <si>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</si>
  <si>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</si>
  <si>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</si>
  <si>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</si>
  <si>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</si>
  <si>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</si>
  <si>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</si>
  <si>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</si>
  <si>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</si>
  <si>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</si>
  <si>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</si>
  <si>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</si>
  <si>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</si>
  <si>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</si>
  <si>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</si>
  <si>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</si>
  <si>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</si>
  <si>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</si>
  <si>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</si>
  <si>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</si>
  <si>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</si>
  <si>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</si>
  <si>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</si>
  <si>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</si>
  <si>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</si>
  <si>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</si>
  <si>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</si>
  <si>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</si>
  <si>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</si>
  <si>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</si>
  <si>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</si>
  <si>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</si>
  <si>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</si>
  <si>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</si>
  <si>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</si>
  <si>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</si>
  <si>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</si>
  <si>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</si>
  <si>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</si>
  <si>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</si>
  <si>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</si>
  <si>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</si>
  <si>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</si>
  <si>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</si>
  <si>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</si>
  <si>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</si>
  <si>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</si>
  <si>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</si>
  <si>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</si>
  <si>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</si>
  <si>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</si>
  <si>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</si>
  <si>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</si>
  <si>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</si>
  <si>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</si>
  <si>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</si>
  <si>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</si>
  <si>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</si>
  <si>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</si>
  <si>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</si>
  <si>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</si>
  <si>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</si>
  <si>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</si>
  <si>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</si>
  <si>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</si>
  <si>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</si>
  <si>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</si>
  <si>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</si>
  <si>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</si>
  <si>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</si>
  <si>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</si>
  <si>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</si>
  <si>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</si>
  <si>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</si>
  <si>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</si>
  <si>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</si>
  <si>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</si>
  <si>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</si>
  <si>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</si>
  <si>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</si>
  <si>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</si>
  <si>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</si>
  <si>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</si>
  <si>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</si>
  <si>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</si>
  <si>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</si>
  <si>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</si>
  <si>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</si>
  <si>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</si>
  <si>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</si>
  <si>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</si>
  <si>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</si>
  <si>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</si>
  <si>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</si>
  <si>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</si>
  <si>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</si>
  <si>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</si>
  <si>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</si>
  <si>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</si>
  <si>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</si>
  <si>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</si>
  <si>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</si>
  <si>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</si>
  <si>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</si>
  <si>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</si>
  <si>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</si>
  <si>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</si>
  <si>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</si>
  <si>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</si>
  <si>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</si>
  <si>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</si>
  <si>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</si>
  <si>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</si>
  <si>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</si>
  <si>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</si>
  <si>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</si>
  <si>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</si>
  <si>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</si>
  <si>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</si>
  <si>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</si>
  <si>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</si>
  <si>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</si>
  <si>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</si>
  <si>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</si>
  <si>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</si>
  <si>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</si>
  <si>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</si>
  <si>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</si>
  <si>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</si>
  <si>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</si>
  <si>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</si>
  <si>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</si>
  <si>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</si>
  <si>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</si>
  <si>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</si>
  <si>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</si>
  <si>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</si>
  <si>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</si>
  <si>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</si>
  <si>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</si>
  <si>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</si>
  <si>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</si>
  <si>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</si>
  <si>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</si>
  <si>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</si>
  <si>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</si>
  <si>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</si>
  <si>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</si>
  <si>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</si>
  <si>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</si>
  <si>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</si>
  <si>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</si>
  <si>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</si>
  <si>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</si>
  <si>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</si>
  <si>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</si>
  <si>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</si>
  <si>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</si>
  <si>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</si>
  <si>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</si>
  <si>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</si>
  <si>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</si>
  <si>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</si>
  <si>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</si>
  <si>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</si>
  <si>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</si>
  <si>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</si>
  <si>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</si>
  <si>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</si>
  <si>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</si>
  <si>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</si>
  <si>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</si>
  <si>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</si>
  <si>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</si>
  <si>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</si>
  <si>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</si>
  <si>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</si>
  <si>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</si>
  <si>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</si>
  <si>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</si>
  <si>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</si>
  <si>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</si>
  <si>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</si>
  <si>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</si>
  <si>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</si>
  <si>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</si>
  <si>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</si>
  <si>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</si>
  <si>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</si>
  <si>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</si>
  <si>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</si>
  <si>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</si>
  <si>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</si>
  <si>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</si>
  <si>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</si>
  <si>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</si>
  <si>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</si>
  <si>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</si>
  <si>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</si>
  <si>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</si>
  <si>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</si>
  <si>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</si>
  <si>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</si>
  <si>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</si>
  <si>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</si>
  <si>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</si>
  <si>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</si>
  <si>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</si>
  <si>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</si>
  <si>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</si>
  <si>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</si>
  <si>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</si>
  <si>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</si>
  <si>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</si>
  <si>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</si>
  <si>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</si>
  <si>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</si>
  <si>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</si>
  <si>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</si>
  <si>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</si>
  <si>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</si>
  <si>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</si>
  <si>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</si>
  <si>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</si>
  <si>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</si>
  <si>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</si>
  <si>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</si>
  <si>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</si>
  <si>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</si>
  <si>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</si>
  <si>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</si>
  <si>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</si>
  <si>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</si>
  <si>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</si>
  <si>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</si>
  <si>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</si>
  <si>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</si>
  <si>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</si>
  <si>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</si>
  <si>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</si>
  <si>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</si>
  <si>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</si>
  <si>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</si>
  <si>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</si>
  <si>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</si>
  <si>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</si>
  <si>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</si>
  <si>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</si>
  <si>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</si>
  <si>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</si>
  <si>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</si>
  <si>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</si>
  <si>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</si>
  <si>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</si>
  <si>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</si>
  <si>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</si>
  <si>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</si>
  <si>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</si>
  <si>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</si>
  <si>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</si>
  <si>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</si>
  <si>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</si>
  <si>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</si>
  <si>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</si>
  <si>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</si>
  <si>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</si>
  <si>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</si>
  <si>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</si>
  <si>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</si>
  <si>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</si>
  <si>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</si>
  <si>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</si>
  <si>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</si>
  <si>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</si>
  <si>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</si>
  <si>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</si>
  <si>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</si>
  <si>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</si>
  <si>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</si>
  <si>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</si>
  <si>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</si>
  <si>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</si>
  <si>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</si>
  <si>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</si>
  <si>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</si>
  <si>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</si>
  <si>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</si>
  <si>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</si>
  <si>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</si>
  <si>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</si>
  <si>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</si>
  <si>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</si>
  <si>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</si>
  <si>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</si>
  <si>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</si>
  <si>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</si>
  <si>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</si>
  <si>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</si>
  <si>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</si>
  <si>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</si>
  <si>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</si>
  <si>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</si>
  <si>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</si>
  <si>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</si>
  <si>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</si>
  <si>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</si>
  <si>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</si>
  <si>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</si>
  <si>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</si>
  <si>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</si>
  <si>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</si>
  <si>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</si>
  <si>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</si>
  <si>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</si>
  <si>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</si>
  <si>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</si>
  <si>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</si>
  <si>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</si>
  <si>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</si>
  <si>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</si>
  <si>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</si>
  <si>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</si>
  <si>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</si>
  <si>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</si>
  <si>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</si>
  <si>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</si>
  <si>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</si>
  <si>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</si>
  <si>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</si>
  <si>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</si>
  <si>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</si>
  <si>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</si>
  <si>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</si>
  <si>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</si>
  <si>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</si>
  <si>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</si>
  <si>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</si>
  <si>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</si>
  <si>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</si>
  <si>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</si>
  <si>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</si>
  <si>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</si>
  <si>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</si>
  <si>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</si>
  <si>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</si>
  <si>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</si>
  <si>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</si>
  <si>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</si>
  <si>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</si>
  <si>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</si>
  <si>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</si>
  <si>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</si>
  <si>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</si>
  <si>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</si>
  <si>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</si>
  <si>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</si>
  <si>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</si>
  <si>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</si>
  <si>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</si>
  <si>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</si>
  <si>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</si>
  <si>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</si>
  <si>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</si>
  <si>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</si>
  <si>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</si>
  <si>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</si>
  <si>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</si>
  <si>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</si>
  <si>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</si>
  <si>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</si>
  <si>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</si>
  <si>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</si>
  <si>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</si>
  <si>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</si>
  <si>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</si>
  <si>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</si>
  <si>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</si>
  <si>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</si>
  <si>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</si>
  <si>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</si>
  <si>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</si>
  <si>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</si>
  <si>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</si>
  <si>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</si>
  <si>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</si>
  <si>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</si>
  <si>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</si>
  <si>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</si>
  <si>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</si>
  <si>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</si>
  <si>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</si>
  <si>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</si>
  <si>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</si>
  <si>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</si>
  <si>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</si>
  <si>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</si>
  <si>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</si>
  <si>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</si>
  <si>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</si>
  <si>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</si>
  <si>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</si>
  <si>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</si>
  <si>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</si>
  <si>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</si>
  <si>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</si>
  <si>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</si>
  <si>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</si>
  <si>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</si>
  <si>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</si>
  <si>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</si>
  <si>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</si>
  <si>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</si>
  <si>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</si>
  <si>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</si>
  <si>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</si>
  <si>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</si>
  <si>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</si>
  <si>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</si>
  <si>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</si>
  <si>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</si>
  <si>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</si>
  <si>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</si>
  <si>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</si>
  <si>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</si>
  <si>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</si>
  <si>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</si>
  <si>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</si>
  <si>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</si>
  <si>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</si>
  <si>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</si>
  <si>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</si>
  <si>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</si>
  <si>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</si>
  <si>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</si>
  <si>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</si>
  <si>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</si>
  <si>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</si>
  <si>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</si>
  <si>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</si>
  <si>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</si>
  <si>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</si>
  <si>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</si>
  <si>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</si>
  <si>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</si>
  <si>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</si>
  <si>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</si>
  <si>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</si>
  <si>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</si>
  <si>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</si>
  <si>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</si>
  <si>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</si>
  <si>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</si>
  <si>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</si>
  <si>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</si>
  <si>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</si>
  <si>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</si>
  <si>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</si>
  <si>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</si>
  <si>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</si>
  <si>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</si>
  <si>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</si>
  <si>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</si>
  <si>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</si>
  <si>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</si>
  <si>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</si>
  <si>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</si>
  <si>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</si>
  <si>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</si>
  <si>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</si>
  <si>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</si>
  <si>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</si>
  <si>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</si>
  <si>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</si>
  <si>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</si>
  <si>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</si>
  <si>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</si>
  <si>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</si>
  <si>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</si>
  <si>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</si>
  <si>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</si>
  <si>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</si>
  <si>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</si>
  <si>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</si>
  <si>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</si>
  <si>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</si>
  <si>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</si>
  <si>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</si>
  <si>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</si>
  <si>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</si>
  <si>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</si>
  <si>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</si>
  <si>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</si>
  <si>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</si>
  <si>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</si>
  <si>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</si>
  <si>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</si>
  <si>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</si>
  <si>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</si>
  <si>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</si>
  <si>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</si>
  <si>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</si>
  <si>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</si>
  <si>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</si>
  <si>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</si>
  <si>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</si>
  <si>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</si>
  <si>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</si>
  <si>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</si>
  <si>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</si>
  <si>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</si>
  <si>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</si>
  <si>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</si>
  <si>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</si>
  <si>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</si>
  <si>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</si>
  <si>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</si>
  <si>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</si>
  <si>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</si>
  <si>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</si>
  <si>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</si>
  <si>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</si>
  <si>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</si>
  <si>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</si>
  <si>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</si>
  <si>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</si>
  <si>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</si>
  <si>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</si>
  <si>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</si>
  <si>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</si>
  <si>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</si>
  <si>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</si>
  <si>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</si>
  <si>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</si>
  <si>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</si>
  <si>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</si>
  <si>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</si>
  <si>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</si>
  <si>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</si>
  <si>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</si>
  <si>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</si>
  <si>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</si>
  <si>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</si>
  <si>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</si>
  <si>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</si>
  <si>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</si>
  <si>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</si>
  <si>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</si>
  <si>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</si>
  <si>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</si>
  <si>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</si>
  <si>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</si>
  <si>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</si>
  <si>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</si>
  <si>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</si>
  <si>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</si>
  <si>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</si>
  <si>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</si>
  <si>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</si>
  <si>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</si>
  <si>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</si>
  <si>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</si>
  <si>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</si>
  <si>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</si>
  <si>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</si>
  <si>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</si>
  <si>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</si>
  <si>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</si>
  <si>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</si>
  <si>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</si>
  <si>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</si>
  <si>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</si>
  <si>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</si>
  <si>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</si>
  <si>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</si>
  <si>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</si>
  <si>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</si>
  <si>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</si>
  <si>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</si>
  <si>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</si>
  <si>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</si>
  <si>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</si>
  <si>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</si>
  <si>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</si>
  <si>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</si>
  <si>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</si>
  <si>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</si>
  <si>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</si>
  <si>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</si>
  <si>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</si>
  <si>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</si>
  <si>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</si>
  <si>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</si>
  <si>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</si>
  <si>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</si>
  <si>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</si>
  <si>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</si>
  <si>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</si>
  <si>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</si>
  <si>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</si>
  <si>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</si>
  <si>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</si>
  <si>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</si>
  <si>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</si>
  <si>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</si>
  <si>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</si>
  <si>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</si>
  <si>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</si>
  <si>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</si>
  <si>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</si>
  <si>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</si>
  <si>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</si>
  <si>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</si>
  <si>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</si>
  <si>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</si>
  <si>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</si>
  <si>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</si>
  <si>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</si>
  <si>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</si>
  <si>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</si>
  <si>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</si>
  <si>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</si>
  <si>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</si>
  <si>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</si>
  <si>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</si>
  <si>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</si>
  <si>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</si>
  <si>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</si>
  <si>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</si>
  <si>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</si>
  <si>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</si>
  <si>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</si>
  <si>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</si>
  <si>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</si>
  <si>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</si>
  <si>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</si>
  <si>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</si>
  <si>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</si>
  <si>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</si>
  <si>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</si>
  <si>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</si>
  <si>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</si>
  <si>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</si>
  <si>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</si>
  <si>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</si>
  <si>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</si>
  <si>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</si>
  <si>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</si>
  <si>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</si>
  <si>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</si>
  <si>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</si>
  <si>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</si>
  <si>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</si>
  <si>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</si>
  <si>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</si>
  <si>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</si>
  <si>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</si>
  <si>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</si>
  <si>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</si>
  <si>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</si>
  <si>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</si>
  <si>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</si>
  <si>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</si>
  <si>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</si>
  <si>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</si>
  <si>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</si>
  <si>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</si>
  <si>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</si>
  <si>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</si>
  <si>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</si>
  <si>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</si>
  <si>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</si>
  <si>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</si>
  <si>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</si>
  <si>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</si>
  <si>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</si>
  <si>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</si>
  <si>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</si>
  <si>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</si>
  <si>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</si>
  <si>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</si>
  <si>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</si>
  <si>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</si>
  <si>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</si>
  <si>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</si>
  <si>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</si>
  <si>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</si>
  <si>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</si>
  <si>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</si>
  <si>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</si>
  <si>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</si>
  <si>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</si>
  <si>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</si>
  <si>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</si>
  <si>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</si>
  <si>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</si>
  <si>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</si>
  <si>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</si>
  <si>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</si>
  <si>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</si>
  <si>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</si>
  <si>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</si>
  <si>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</si>
  <si>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</si>
  <si>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</si>
  <si>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</si>
  <si>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</si>
  <si>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</si>
  <si>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</si>
  <si>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</si>
  <si>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</si>
  <si>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</si>
  <si>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</si>
  <si>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</si>
  <si>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</si>
  <si>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</si>
  <si>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</si>
  <si>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</si>
  <si>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</si>
  <si>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</si>
  <si>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</si>
  <si>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</si>
  <si>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</si>
  <si>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</si>
  <si>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</si>
  <si>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</si>
  <si>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</si>
  <si>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</si>
  <si>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</si>
  <si>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</si>
  <si>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</si>
  <si>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</si>
  <si>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</si>
  <si>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</si>
  <si>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</si>
  <si>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</si>
  <si>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</si>
  <si>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</si>
  <si>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</si>
  <si>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</si>
  <si>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</si>
  <si>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</si>
  <si>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</si>
  <si>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</si>
  <si>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</si>
  <si>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</si>
  <si>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</si>
  <si>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</si>
  <si>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</si>
  <si>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</si>
  <si>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</si>
  <si>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</si>
  <si>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</si>
  <si>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</si>
  <si>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</si>
  <si>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</si>
  <si>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</si>
  <si>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</si>
  <si>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</si>
  <si>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</si>
  <si>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</si>
  <si>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</si>
  <si>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</si>
  <si>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</si>
  <si>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</si>
  <si>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</si>
  <si>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</si>
  <si>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</si>
  <si>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</si>
  <si>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</si>
  <si>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</si>
  <si>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</si>
  <si>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</si>
  <si>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</si>
  <si>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</si>
  <si>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</si>
  <si>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</si>
  <si>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</si>
  <si>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</si>
  <si>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</si>
  <si>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</si>
  <si>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</si>
  <si>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</si>
  <si>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</si>
  <si>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</si>
  <si>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</si>
  <si>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</si>
  <si>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</si>
  <si>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</si>
  <si>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</si>
  <si>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</si>
  <si>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</si>
  <si>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</si>
  <si>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</si>
  <si>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</si>
  <si>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</si>
  <si>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</si>
  <si>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</si>
  <si>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</si>
  <si>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</si>
  <si>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</si>
  <si>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</si>
  <si>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</si>
  <si>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</si>
  <si>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</si>
  <si>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</si>
  <si>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</si>
  <si>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</si>
  <si>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</si>
  <si>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</si>
  <si>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</si>
  <si>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</si>
  <si>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</si>
  <si>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</si>
  <si>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</si>
  <si>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</si>
  <si>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</si>
  <si>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</si>
  <si>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</si>
  <si>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</si>
  <si>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</si>
  <si>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</si>
  <si>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</si>
  <si>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</si>
  <si>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</si>
  <si>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</si>
  <si>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</si>
  <si>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</si>
  <si>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</si>
  <si>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</si>
  <si>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</si>
  <si>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</si>
  <si>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</si>
  <si>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</si>
  <si>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</si>
  <si>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</si>
  <si>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</si>
  <si>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</si>
  <si>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</si>
  <si>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</si>
  <si>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</si>
  <si>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</si>
  <si>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</si>
  <si>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</si>
  <si>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</si>
  <si>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</si>
  <si>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</si>
  <si>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</si>
  <si>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</si>
  <si>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</si>
  <si>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</si>
  <si>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</si>
  <si>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</si>
  <si>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</si>
  <si>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</si>
  <si>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</si>
  <si>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</si>
  <si>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</si>
  <si>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</si>
  <si>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</si>
  <si>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</si>
  <si>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</si>
  <si>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</si>
  <si>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</si>
  <si>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</si>
  <si>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</si>
  <si>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</si>
  <si>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</si>
  <si>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</si>
  <si>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</si>
  <si>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</si>
  <si>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</si>
  <si>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</si>
  <si>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</si>
  <si>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</si>
  <si>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</si>
  <si>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</si>
  <si>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</si>
  <si>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</si>
  <si>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</si>
  <si>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</si>
  <si>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</si>
  <si>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</si>
  <si>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</si>
  <si>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</si>
  <si>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</si>
  <si>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</si>
  <si>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</si>
  <si>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</si>
  <si>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</si>
  <si>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</si>
  <si>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</si>
  <si>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</si>
  <si>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</si>
  <si>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</si>
  <si>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</si>
  <si>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</si>
  <si>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</si>
  <si>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</si>
  <si>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</si>
  <si>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</si>
  <si>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</si>
  <si>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</si>
  <si>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</si>
  <si>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</si>
  <si>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</si>
  <si>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</si>
  <si>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</si>
  <si>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</si>
  <si>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</si>
  <si>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</si>
  <si>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</si>
  <si>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</si>
  <si>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</si>
  <si>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</si>
  <si>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</si>
  <si>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</si>
  <si>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</si>
  <si>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</si>
  <si>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</si>
  <si>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</si>
  <si>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</si>
  <si>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</si>
  <si>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</si>
  <si>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</si>
  <si>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</si>
  <si>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</si>
  <si>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</si>
  <si>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</si>
  <si>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</si>
  <si>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</si>
  <si>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</si>
  <si>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</si>
  <si>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</si>
  <si>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</si>
  <si>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</si>
  <si>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</si>
  <si>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</si>
  <si>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</si>
  <si>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</si>
  <si>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</si>
  <si>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</si>
  <si>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</si>
  <si>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</si>
  <si>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</si>
  <si>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</si>
  <si>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</si>
  <si>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</si>
  <si>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</si>
  <si>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</si>
  <si>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</si>
  <si>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</si>
  <si>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</si>
  <si>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</si>
  <si>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</si>
  <si>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</si>
  <si>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</si>
  <si>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</si>
  <si>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</si>
  <si>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</si>
  <si>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</si>
  <si>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</si>
  <si>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</si>
  <si>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</si>
  <si>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</si>
  <si>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</si>
  <si>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</si>
  <si>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</si>
  <si>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</si>
  <si>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</si>
  <si>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</si>
  <si>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</si>
  <si>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</si>
  <si>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</si>
  <si>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</si>
  <si>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</si>
  <si>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</si>
  <si>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</si>
  <si>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</si>
  <si>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</si>
  <si>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</si>
  <si>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</si>
  <si>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</si>
  <si>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</si>
  <si>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</si>
  <si>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</si>
  <si>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</si>
  <si>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</si>
  <si>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</si>
  <si>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</si>
  <si>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</si>
  <si>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</si>
  <si>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</si>
  <si>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</si>
  <si>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</si>
  <si>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</si>
  <si>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</si>
  <si>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</si>
  <si>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</si>
  <si>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</si>
  <si>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</si>
  <si>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</si>
  <si>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</si>
  <si>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</si>
  <si>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</si>
  <si>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</si>
  <si>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</si>
  <si>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</si>
  <si>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</si>
  <si>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</si>
  <si>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</si>
  <si>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</si>
  <si>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</si>
  <si>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</si>
  <si>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</si>
  <si>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</si>
  <si>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</si>
  <si>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</si>
  <si>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</si>
  <si>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</si>
  <si>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</si>
  <si>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</si>
  <si>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</si>
  <si>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</si>
  <si>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</si>
  <si>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</si>
  <si>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</si>
  <si>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</si>
  <si>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</si>
  <si>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</si>
  <si>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</si>
  <si>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</si>
  <si>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</si>
  <si>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</si>
  <si>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</si>
  <si>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</si>
  <si>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</si>
  <si>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</si>
  <si>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</si>
  <si>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</si>
  <si>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</si>
  <si>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</si>
  <si>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</si>
  <si>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</si>
  <si>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</si>
  <si>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</si>
  <si>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</si>
  <si>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</si>
  <si>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</si>
  <si>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</si>
  <si>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</si>
  <si>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</si>
  <si>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</si>
  <si>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</si>
  <si>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</si>
  <si>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</si>
  <si>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</si>
  <si>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</si>
  <si>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</si>
  <si>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</si>
  <si>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</si>
  <si>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</si>
  <si>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</si>
  <si>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</si>
  <si>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</si>
  <si>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</si>
  <si>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</si>
  <si>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</si>
  <si>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</si>
  <si>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</si>
  <si>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</si>
  <si>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</si>
  <si>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</si>
  <si>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</si>
  <si>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</si>
  <si>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</si>
  <si>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</si>
  <si>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</si>
  <si>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</si>
  <si>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</si>
  <si>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</si>
  <si>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</si>
  <si>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</si>
  <si>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</si>
  <si>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</si>
  <si>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</si>
  <si>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</si>
  <si>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</si>
  <si>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</si>
  <si>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</si>
  <si>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</si>
  <si>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</si>
  <si>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</si>
  <si>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</si>
  <si>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</si>
  <si>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</si>
  <si>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</si>
  <si>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</si>
  <si>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</si>
  <si>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</si>
  <si>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</si>
  <si>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</si>
  <si>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</si>
  <si>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</si>
  <si>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</si>
  <si>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</si>
  <si>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</si>
  <si>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</si>
  <si>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</si>
  <si>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</si>
  <si>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</si>
  <si>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</si>
  <si>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</si>
  <si>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</si>
  <si>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</si>
  <si>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</si>
  <si>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</si>
  <si>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</si>
  <si>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</si>
  <si>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</si>
  <si>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</si>
  <si>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</si>
  <si>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</si>
  <si>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</si>
  <si>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</si>
  <si>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</si>
  <si>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</si>
  <si>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</si>
  <si>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</si>
  <si>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</si>
  <si>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</si>
  <si>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</si>
  <si>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</si>
  <si>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</si>
  <si>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</si>
  <si>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</si>
  <si>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</si>
  <si>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</si>
  <si>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</si>
  <si>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</si>
  <si>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</si>
  <si>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</si>
  <si>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</si>
  <si>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</si>
  <si>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</si>
  <si>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</si>
  <si>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</si>
  <si>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</si>
  <si>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</si>
  <si>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</si>
  <si>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</si>
  <si>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</si>
  <si>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</si>
  <si>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</si>
  <si>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</si>
  <si>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</si>
  <si>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</si>
  <si>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</si>
  <si>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</si>
  <si>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</si>
  <si>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</si>
  <si>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</si>
  <si>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</si>
  <si>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</si>
  <si>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</si>
  <si>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</si>
  <si>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</si>
  <si>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</si>
  <si>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</si>
  <si>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</si>
  <si>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</si>
  <si>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</si>
  <si>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</si>
  <si>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</si>
  <si>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</si>
  <si>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</si>
  <si>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</si>
  <si>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</si>
  <si>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</si>
  <si>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</si>
  <si>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</si>
  <si>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</si>
  <si>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</si>
  <si>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</si>
  <si>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</si>
  <si>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</si>
  <si>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</si>
  <si>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</si>
  <si>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</si>
  <si>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</si>
  <si>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</si>
  <si>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</si>
  <si>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</si>
  <si>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</si>
  <si>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</si>
  <si>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</si>
  <si>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</si>
  <si>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</si>
  <si>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</si>
  <si>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</si>
  <si>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</si>
  <si>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</si>
  <si>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</si>
  <si>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</si>
  <si>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</si>
  <si>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</si>
  <si>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</si>
  <si>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</si>
  <si>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</si>
  <si>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</si>
  <si>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</si>
  <si>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</si>
  <si>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</si>
  <si>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</si>
  <si>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</si>
  <si>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</si>
  <si>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</si>
  <si>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</si>
  <si>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</si>
  <si>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</si>
  <si>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</si>
  <si>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</si>
  <si>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</si>
  <si>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</si>
  <si>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</si>
  <si>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</si>
  <si>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</si>
  <si>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</si>
  <si>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</si>
  <si>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</si>
  <si>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</si>
  <si>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</si>
  <si>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</si>
  <si>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</si>
  <si>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</si>
  <si>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</si>
  <si>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</si>
  <si>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</si>
  <si>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</si>
  <si>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</si>
  <si>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</si>
  <si>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</si>
  <si>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</si>
  <si>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</si>
  <si>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</si>
  <si>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</si>
  <si>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</si>
  <si>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</si>
  <si>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</si>
  <si>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</si>
  <si>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</si>
  <si>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</si>
  <si>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</si>
  <si>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</si>
  <si>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</si>
  <si>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</si>
  <si>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</si>
  <si>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</si>
  <si>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</si>
  <si>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</si>
  <si>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</si>
  <si>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</si>
  <si>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</si>
  <si>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</si>
  <si>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</si>
  <si>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</si>
  <si>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</si>
  <si>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</si>
  <si>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</si>
  <si>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</si>
  <si>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</si>
  <si>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</si>
  <si>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</si>
  <si>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</si>
  <si>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</si>
  <si>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</si>
  <si>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</si>
  <si>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</si>
  <si>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</si>
  <si>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</si>
  <si>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</si>
  <si>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</si>
  <si>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</si>
  <si>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</si>
  <si>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</si>
  <si>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</si>
  <si>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</si>
  <si>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</si>
  <si>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</si>
  <si>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</si>
  <si>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</si>
  <si>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</si>
  <si>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</si>
  <si>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</si>
  <si>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</si>
  <si>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</si>
  <si>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</si>
  <si>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</si>
  <si>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</si>
  <si>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</si>
  <si>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</si>
  <si>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</si>
  <si>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</si>
  <si>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</si>
  <si>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</si>
  <si>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</si>
  <si>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</si>
  <si>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</si>
  <si>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</si>
  <si>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</si>
  <si>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</si>
  <si>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</si>
  <si>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</si>
  <si>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</si>
  <si>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</si>
  <si>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</si>
  <si>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</si>
  <si>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</si>
  <si>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</si>
  <si>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</si>
  <si>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</si>
  <si>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</si>
  <si>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</si>
  <si>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</si>
  <si>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</si>
  <si>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</si>
  <si>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</si>
  <si>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</si>
  <si>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</si>
  <si>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</si>
  <si>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</si>
  <si>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</si>
  <si>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</si>
  <si>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</si>
  <si>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</si>
  <si>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</si>
  <si>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</si>
  <si>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</si>
  <si>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</si>
  <si>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</si>
  <si>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</si>
  <si>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</si>
  <si>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</si>
  <si>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</si>
  <si>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</si>
  <si>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</si>
  <si>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</si>
  <si>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</si>
  <si>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</si>
  <si>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</si>
  <si>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</si>
  <si>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</si>
  <si>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</si>
  <si>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</si>
  <si>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</si>
  <si>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</si>
  <si>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</si>
  <si>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</si>
  <si>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</si>
  <si>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</si>
  <si>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</si>
  <si>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</si>
  <si>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</si>
  <si>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</si>
  <si>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</si>
  <si>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</si>
  <si>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</si>
  <si>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</si>
  <si>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</si>
  <si>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</si>
  <si>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</si>
  <si>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</si>
  <si>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</si>
  <si>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</si>
  <si>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</si>
  <si>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</si>
  <si>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</si>
  <si>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</si>
  <si>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</si>
  <si>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</si>
  <si>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</si>
  <si>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</si>
  <si>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</si>
  <si>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</si>
  <si>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</si>
  <si>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</si>
  <si>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</si>
  <si>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</si>
  <si>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</si>
  <si>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</si>
  <si>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</si>
  <si>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</si>
  <si>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</si>
  <si>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</si>
  <si>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</si>
  <si>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</si>
  <si>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</si>
  <si>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</si>
  <si>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</si>
  <si>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</si>
  <si>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</si>
  <si>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</si>
  <si>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</si>
  <si>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</si>
  <si>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</si>
  <si>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</si>
  <si>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</si>
  <si>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</si>
  <si>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</si>
  <si>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</si>
  <si>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</si>
  <si>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</si>
  <si>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</si>
  <si>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</si>
  <si>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</si>
  <si>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</si>
  <si>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</si>
  <si>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</si>
  <si>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</si>
  <si>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</si>
  <si>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</si>
  <si>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</si>
  <si>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</si>
  <si>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</si>
  <si>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</si>
  <si>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</si>
  <si>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</si>
  <si>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</si>
  <si>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</si>
  <si>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</si>
  <si>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</si>
  <si>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</si>
  <si>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</si>
  <si>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</si>
  <si>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</si>
  <si>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</si>
  <si>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</si>
  <si>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</si>
  <si>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</si>
  <si>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</si>
  <si>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</si>
  <si>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</si>
  <si>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</si>
  <si>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</si>
  <si>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</si>
  <si>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</si>
  <si>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</si>
  <si>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</si>
  <si>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</si>
  <si>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</si>
  <si>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</si>
  <si>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</si>
  <si>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</si>
  <si>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</si>
  <si>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</si>
  <si>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</si>
  <si>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</si>
  <si>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</si>
  <si>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</si>
  <si>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</si>
  <si>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</si>
  <si>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</si>
  <si>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</si>
  <si>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</si>
  <si>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</si>
  <si>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</si>
  <si>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</si>
  <si>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</si>
  <si>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</si>
  <si>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</si>
  <si>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</si>
  <si>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</si>
  <si>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</si>
  <si>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</si>
  <si>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</si>
  <si>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</si>
  <si>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</si>
  <si>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</si>
  <si>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</si>
  <si>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</si>
  <si>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</si>
  <si>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</si>
  <si>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</si>
  <si>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</si>
  <si>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</si>
  <si>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</si>
  <si>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</si>
  <si>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</si>
  <si>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</si>
  <si>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</si>
  <si>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</si>
  <si>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</si>
  <si>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</si>
  <si>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</si>
  <si>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</si>
  <si>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</si>
  <si>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</si>
  <si>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</si>
  <si>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</si>
  <si>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</si>
  <si>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</si>
  <si>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</si>
  <si>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</si>
  <si>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</si>
  <si>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</si>
  <si>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</si>
  <si>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</si>
  <si>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</si>
  <si>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</si>
  <si>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</si>
  <si>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</si>
  <si>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</si>
  <si>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</si>
  <si>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</si>
  <si>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</si>
  <si>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</si>
  <si>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</si>
  <si>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</si>
  <si>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</si>
  <si>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</si>
  <si>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</si>
  <si>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</si>
  <si>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</si>
  <si>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</si>
  <si>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</si>
  <si>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</si>
  <si>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</si>
  <si>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</si>
  <si>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</si>
  <si>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</si>
  <si>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</si>
  <si>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</si>
  <si>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</si>
  <si>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</si>
  <si>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</si>
  <si>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</si>
  <si>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</si>
  <si>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</si>
  <si>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</si>
  <si>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</si>
  <si>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</si>
  <si>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</si>
  <si>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</si>
  <si>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</si>
  <si>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</si>
  <si>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</si>
  <si>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</si>
  <si>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</si>
  <si>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</si>
  <si>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</si>
  <si>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</si>
  <si>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</si>
  <si>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</si>
  <si>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</si>
  <si>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</si>
  <si>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</si>
  <si>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</si>
  <si>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</si>
  <si>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</si>
  <si>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</si>
  <si>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</si>
  <si>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</si>
  <si>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</si>
  <si>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</si>
  <si>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</si>
  <si>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</si>
  <si>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</si>
  <si>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</si>
  <si>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</si>
  <si>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</si>
  <si>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</si>
  <si>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</si>
  <si>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</si>
  <si>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</si>
  <si>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</si>
  <si>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</si>
  <si>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</si>
  <si>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</si>
  <si>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</si>
  <si>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</si>
  <si>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</si>
  <si>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</si>
  <si>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</si>
  <si>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</si>
  <si>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</si>
  <si>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</si>
  <si>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</si>
  <si>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</si>
  <si>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</si>
  <si>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</si>
  <si>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</si>
  <si>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</si>
  <si>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</si>
  <si>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</si>
  <si>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</si>
  <si>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</si>
  <si>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</si>
  <si>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</si>
  <si>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</si>
  <si>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</si>
  <si>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</si>
  <si>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</si>
  <si>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</si>
  <si>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</si>
  <si>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</si>
  <si>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</si>
  <si>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</si>
  <si>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</si>
  <si>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</si>
  <si>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</si>
  <si>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</si>
  <si>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</si>
  <si>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</si>
  <si>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</si>
  <si>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</si>
  <si>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</si>
  <si>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</si>
  <si>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</si>
  <si>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</si>
  <si>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</si>
  <si>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</si>
  <si>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</si>
  <si>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</si>
  <si>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</si>
  <si>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</si>
  <si>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</si>
  <si>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</si>
  <si>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</si>
  <si>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</si>
  <si>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</si>
  <si>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</si>
  <si>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</si>
  <si>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</si>
  <si>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</si>
  <si>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</si>
  <si>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</si>
  <si>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</si>
  <si>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</si>
  <si>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</si>
  <si>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</si>
  <si>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</si>
  <si>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</si>
  <si>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</si>
  <si>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</si>
  <si>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</si>
  <si>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</si>
  <si>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</si>
  <si>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</si>
  <si>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</si>
  <si>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</si>
  <si>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</si>
  <si>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</si>
  <si>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</si>
  <si>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</si>
  <si>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</si>
  <si>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</si>
  <si>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</si>
  <si>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</si>
  <si>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</si>
  <si>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</si>
  <si>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</si>
  <si>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</si>
  <si>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</si>
  <si>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</si>
  <si>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</si>
  <si>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</si>
  <si>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</si>
  <si>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</si>
  <si>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</si>
  <si>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</si>
  <si>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</si>
  <si>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</si>
  <si>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</si>
  <si>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</si>
  <si>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</si>
  <si>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</si>
  <si>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</si>
  <si>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</si>
  <si>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</si>
  <si>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</si>
  <si>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</si>
  <si>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</si>
  <si>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</si>
  <si>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</si>
  <si>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</si>
  <si>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</si>
  <si>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</si>
  <si>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</si>
  <si>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</si>
  <si>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</si>
  <si>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</si>
  <si>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</si>
  <si>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</si>
  <si>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</si>
  <si>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</si>
  <si>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</si>
  <si>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</si>
  <si>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</si>
  <si>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</si>
  <si>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</si>
  <si>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</si>
  <si>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</si>
  <si>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</si>
  <si>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</si>
  <si>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</si>
  <si>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</si>
  <si>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</si>
  <si>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</si>
  <si>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</si>
  <si>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</si>
  <si>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</si>
  <si>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</si>
  <si>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</si>
  <si>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</si>
  <si>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</si>
  <si>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</si>
  <si>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</si>
  <si>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</si>
  <si>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</si>
  <si>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</si>
  <si>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</si>
  <si>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</si>
  <si>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</si>
  <si>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</si>
  <si>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</si>
  <si>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</si>
  <si>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</si>
  <si>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</si>
  <si>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</si>
  <si>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</si>
  <si>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</si>
  <si>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</si>
  <si>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</si>
  <si>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</si>
  <si>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</si>
  <si>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</si>
  <si>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</si>
  <si>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</si>
  <si>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</si>
  <si>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</si>
  <si>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</si>
  <si>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</si>
  <si>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</si>
  <si>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</si>
  <si>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</si>
  <si>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</si>
  <si>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</si>
  <si>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</si>
  <si>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</si>
  <si>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</si>
  <si>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</si>
  <si>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</si>
  <si>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</si>
  <si>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</si>
  <si>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</si>
  <si>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</si>
  <si>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</si>
  <si>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</si>
  <si>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</si>
  <si>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</si>
  <si>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</si>
  <si>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</si>
  <si>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</si>
  <si>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</si>
  <si>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</si>
  <si>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</si>
  <si>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</si>
  <si>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</si>
  <si>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</si>
  <si>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</si>
  <si>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</si>
  <si>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</si>
  <si>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</si>
  <si>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</si>
  <si>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</si>
  <si>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</si>
  <si>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</si>
  <si>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</si>
  <si>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</si>
  <si>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</si>
  <si>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</si>
  <si>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</si>
  <si>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</si>
  <si>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</si>
  <si>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</si>
  <si>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</si>
  <si>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</si>
  <si>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</si>
  <si>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</si>
  <si>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</si>
  <si>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</si>
  <si>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</si>
  <si>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</si>
  <si>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</si>
  <si>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</si>
  <si>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</si>
  <si>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</si>
  <si>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</si>
  <si>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</si>
  <si>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</si>
  <si>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</si>
  <si>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</si>
  <si>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</si>
  <si>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</si>
  <si>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</si>
  <si>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</si>
  <si>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</si>
  <si>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</si>
  <si>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</si>
  <si>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</si>
  <si>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</si>
  <si>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</si>
  <si>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</si>
  <si>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</si>
  <si>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</si>
  <si>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</si>
  <si>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</si>
  <si>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</si>
  <si>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</si>
  <si>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</si>
  <si>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</si>
  <si>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</si>
  <si>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</si>
  <si>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</si>
  <si>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</si>
  <si>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</si>
  <si>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</si>
  <si>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</si>
  <si>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</si>
  <si>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</si>
  <si>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</si>
  <si>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</si>
  <si>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</si>
  <si>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</si>
  <si>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</si>
  <si>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</si>
  <si>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</si>
  <si>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</si>
  <si>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</si>
  <si>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</si>
  <si>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</si>
  <si>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</si>
  <si>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</si>
  <si>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</si>
  <si>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</si>
  <si>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</si>
  <si>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</si>
  <si>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</si>
  <si>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</si>
  <si>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</si>
  <si>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</si>
  <si>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</si>
  <si>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</si>
  <si>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</si>
  <si>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</si>
  <si>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</si>
  <si>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</si>
  <si>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</si>
  <si>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</si>
  <si>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</si>
  <si>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</si>
  <si>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</si>
  <si>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</si>
  <si>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</si>
  <si>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</si>
  <si>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</si>
  <si>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</si>
  <si>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</si>
  <si>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</si>
  <si>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</si>
  <si>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</si>
  <si>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</si>
  <si>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</si>
  <si>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</si>
  <si>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</si>
  <si>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</si>
  <si>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</si>
  <si>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</si>
  <si>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</si>
  <si>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</si>
  <si>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</si>
  <si>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</si>
  <si>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</si>
  <si>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</si>
  <si>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</si>
  <si>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</si>
  <si>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</si>
  <si>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</si>
  <si>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</si>
  <si>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</si>
  <si>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</si>
  <si>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</si>
  <si>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</si>
  <si>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</si>
  <si>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</si>
  <si>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</si>
  <si>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</si>
  <si>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</si>
  <si>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</si>
  <si>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</si>
  <si>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</si>
  <si>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</si>
  <si>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</si>
  <si>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</si>
  <si>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</si>
  <si>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</si>
  <si>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</si>
  <si>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</si>
  <si>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</si>
  <si>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</si>
  <si>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</si>
  <si>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</si>
  <si>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</si>
  <si>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</si>
  <si>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</si>
  <si>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</si>
  <si>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</si>
  <si>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</si>
  <si>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</si>
  <si>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</si>
  <si>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</si>
  <si>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</si>
  <si>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</si>
  <si>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</si>
  <si>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</si>
  <si>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</si>
  <si>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</si>
  <si>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</si>
  <si>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</si>
  <si>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</si>
  <si>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</si>
  <si>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</si>
  <si>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</si>
  <si>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</si>
  <si>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</si>
  <si>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</si>
  <si>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</si>
  <si>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</si>
  <si>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</si>
  <si>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</si>
  <si>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</si>
  <si>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</si>
  <si>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</si>
  <si>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</si>
  <si>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</si>
  <si>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</si>
  <si>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</si>
  <si>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</si>
  <si>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</si>
  <si>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</si>
  <si>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</si>
  <si>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</si>
  <si>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</si>
  <si>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</si>
  <si>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</si>
  <si>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</si>
  <si>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</si>
  <si>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</si>
  <si>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</si>
  <si>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</si>
  <si>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</si>
  <si>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</si>
  <si>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</si>
  <si>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</si>
  <si>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</si>
  <si>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</si>
  <si>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</si>
  <si>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</si>
  <si>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</si>
  <si>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</si>
  <si>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</si>
  <si>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</si>
  <si>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</si>
  <si>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</si>
  <si>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</si>
  <si>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</si>
  <si>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</si>
  <si>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</si>
  <si>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</si>
  <si>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</si>
  <si>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</si>
  <si>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</si>
  <si>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</si>
  <si>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</si>
  <si>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</si>
  <si>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</si>
  <si>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</si>
  <si>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</si>
  <si>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</si>
  <si>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</si>
  <si>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</si>
  <si>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</si>
  <si>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</si>
  <si>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</si>
  <si>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</si>
  <si>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</si>
  <si>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</si>
  <si>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</si>
  <si>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</si>
  <si>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</si>
  <si>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</si>
  <si>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</si>
  <si>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</si>
  <si>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</si>
  <si>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</si>
  <si>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</si>
  <si>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</si>
  <si>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</si>
  <si>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</si>
  <si>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</si>
  <si>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</si>
  <si>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</si>
  <si>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</si>
  <si>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</si>
  <si>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</si>
  <si>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</si>
  <si>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</si>
  <si>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</si>
  <si>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</si>
  <si>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</si>
  <si>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</si>
  <si>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</si>
  <si>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</si>
  <si>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</si>
  <si>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</si>
  <si>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</si>
  <si>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</si>
  <si>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</si>
  <si>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</si>
  <si>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</si>
  <si>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</si>
  <si>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</si>
  <si>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</si>
  <si>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</si>
  <si>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</si>
  <si>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</si>
  <si>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</si>
  <si>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</si>
  <si>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</si>
  <si>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</si>
  <si>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</si>
  <si>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</si>
  <si>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</si>
  <si>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</si>
  <si>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</si>
  <si>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</si>
  <si>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</si>
  <si>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</si>
  <si>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</si>
  <si>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</si>
  <si>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</si>
  <si>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</si>
  <si>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</si>
  <si>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</si>
  <si>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</si>
  <si>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</si>
  <si>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</si>
  <si>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</si>
  <si>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</si>
  <si>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</si>
  <si>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</si>
  <si>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</si>
  <si>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</si>
  <si>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</si>
  <si>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</si>
  <si>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</si>
  <si>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</si>
  <si>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</si>
  <si>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</si>
  <si>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</si>
  <si>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</si>
  <si>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</si>
  <si>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</si>
  <si>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</si>
  <si>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</si>
  <si>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</si>
  <si>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</si>
  <si>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</si>
  <si>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</si>
  <si>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</si>
  <si>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</si>
  <si>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</si>
  <si>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</si>
  <si>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</si>
  <si>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</si>
  <si>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</si>
  <si>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</si>
  <si>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</si>
  <si>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</si>
  <si>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</si>
  <si>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</si>
  <si>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</si>
  <si>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</si>
  <si>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</si>
  <si>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</si>
  <si>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</si>
  <si>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</si>
  <si>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</si>
  <si>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</si>
  <si>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</si>
  <si>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</si>
  <si>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</si>
  <si>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</si>
  <si>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</si>
  <si>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</si>
  <si>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</si>
  <si>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</si>
  <si>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</si>
  <si>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</si>
  <si>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</si>
  <si>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</si>
  <si>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</si>
  <si>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</si>
  <si>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</si>
  <si>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</si>
  <si>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</si>
  <si>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</si>
  <si>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</si>
  <si>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</si>
  <si>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</si>
  <si>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</si>
  <si>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</si>
  <si>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</si>
  <si>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</si>
  <si>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</si>
  <si>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</si>
  <si>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</si>
  <si>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</si>
  <si>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</si>
  <si>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</si>
  <si>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</si>
  <si>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</si>
  <si>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</si>
  <si>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</si>
  <si>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</si>
  <si>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</si>
  <si>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</si>
  <si>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</si>
  <si>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</si>
  <si>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</si>
  <si>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</si>
  <si>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</si>
  <si>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</si>
  <si>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</si>
  <si>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</si>
  <si>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</si>
  <si>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</si>
  <si>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</si>
  <si>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</si>
  <si>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</si>
  <si>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</si>
  <si>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</si>
  <si>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</si>
  <si>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</si>
  <si>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</si>
  <si>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</si>
  <si>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</si>
  <si>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</si>
  <si>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</si>
  <si>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</si>
  <si>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</si>
  <si>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</si>
  <si>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</si>
  <si>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</si>
  <si>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</si>
  <si>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</si>
  <si>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</si>
  <si>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</si>
  <si>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</si>
  <si>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</si>
  <si>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</si>
  <si>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</si>
  <si>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</si>
  <si>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</si>
  <si>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</si>
  <si>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</si>
  <si>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</si>
  <si>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</si>
  <si>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</si>
  <si>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</si>
  <si>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</si>
  <si>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</si>
  <si>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</si>
  <si>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</si>
  <si>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</si>
  <si>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</si>
  <si>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</si>
  <si>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</si>
  <si>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</si>
  <si>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</si>
  <si>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</si>
  <si>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</si>
  <si>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</si>
  <si>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</si>
  <si>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</si>
  <si>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</si>
  <si>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</si>
  <si>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</si>
  <si>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</si>
  <si>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</si>
  <si>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</si>
  <si>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</si>
  <si>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</si>
  <si>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</si>
  <si>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</si>
  <si>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</si>
  <si>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</si>
  <si>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</si>
  <si>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</si>
  <si>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</si>
  <si>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</si>
  <si>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</si>
  <si>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</si>
  <si>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</si>
  <si>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</si>
  <si>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</si>
  <si>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</si>
  <si>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</si>
  <si>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</si>
  <si>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</si>
  <si>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</si>
  <si>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</si>
  <si>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</si>
  <si>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</si>
  <si>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</si>
  <si>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</si>
  <si>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</si>
  <si>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</si>
  <si>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</si>
  <si>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</si>
  <si>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</si>
  <si>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</si>
  <si>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</si>
  <si>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</si>
  <si>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</si>
  <si>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</si>
  <si>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</si>
  <si>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</si>
  <si>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</si>
  <si>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</si>
  <si>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</si>
  <si>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</si>
  <si>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</si>
  <si>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</si>
  <si>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</si>
  <si>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</si>
  <si>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</si>
  <si>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</si>
  <si>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</si>
  <si>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</si>
  <si>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</si>
  <si>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</si>
  <si>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</si>
  <si>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</si>
  <si>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</si>
  <si>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</si>
  <si>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</si>
  <si>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</si>
  <si>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</si>
  <si>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</si>
  <si>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</si>
  <si>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</si>
  <si>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</si>
  <si>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</si>
  <si>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</si>
  <si>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</si>
  <si>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</si>
  <si>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</si>
  <si>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</si>
  <si>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</si>
  <si>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</si>
  <si>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</si>
  <si>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</si>
  <si>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</si>
  <si>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</si>
  <si>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</si>
  <si>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</si>
  <si>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</si>
  <si>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</si>
  <si>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</si>
  <si>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</si>
  <si>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</si>
  <si>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</si>
  <si>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</si>
  <si>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</si>
  <si>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</si>
  <si>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</si>
  <si>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</si>
  <si>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</si>
  <si>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</si>
  <si>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</si>
  <si>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</si>
  <si>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</si>
  <si>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</si>
  <si>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</si>
  <si>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</si>
  <si>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</si>
  <si>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</si>
  <si>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</si>
  <si>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</si>
  <si>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</si>
  <si>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</si>
  <si>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</si>
  <si>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</si>
  <si>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</si>
  <si>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</si>
  <si>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</si>
  <si>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</si>
  <si>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</si>
  <si>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</si>
  <si>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</si>
  <si>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</si>
  <si>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</si>
  <si>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</si>
  <si>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</si>
  <si>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</si>
  <si>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</si>
  <si>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</si>
  <si>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</si>
  <si>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</si>
  <si>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</si>
  <si>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</si>
  <si>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</si>
  <si>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</si>
  <si>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</si>
  <si>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</si>
  <si>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</si>
  <si>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</si>
  <si>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</si>
  <si>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</si>
  <si>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</si>
  <si>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</si>
  <si>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</si>
  <si>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</si>
  <si>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</si>
  <si>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</si>
  <si>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</si>
  <si>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</si>
  <si>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</si>
  <si>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</si>
  <si>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</si>
  <si>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</si>
  <si>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</si>
  <si>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</si>
  <si>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</si>
  <si>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</si>
  <si>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</si>
  <si>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</si>
  <si>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</si>
  <si>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</si>
  <si>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</si>
  <si>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</si>
  <si>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</si>
  <si>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</si>
  <si>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</si>
  <si>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</si>
  <si>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</si>
  <si>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</si>
  <si>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</si>
  <si>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</si>
  <si>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</si>
  <si>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</si>
  <si>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</si>
  <si>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</si>
  <si>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</si>
  <si>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</si>
  <si>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</si>
  <si>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</si>
  <si>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</si>
  <si>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</si>
  <si>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</si>
  <si>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</si>
  <si>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</si>
  <si>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</si>
  <si>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</si>
  <si>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</si>
  <si>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</si>
  <si>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</si>
  <si>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</si>
  <si>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</si>
  <si>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</si>
  <si>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</si>
  <si>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</si>
  <si>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</si>
  <si>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</si>
  <si>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</si>
  <si>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</si>
  <si>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</si>
  <si>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</si>
  <si>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</si>
  <si>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</si>
  <si>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</si>
  <si>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</si>
  <si>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</si>
  <si>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</si>
  <si>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</si>
  <si>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</si>
  <si>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</si>
  <si>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</si>
  <si>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</si>
  <si>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</si>
  <si>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</si>
  <si>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</si>
  <si>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</si>
  <si>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</si>
  <si>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</si>
  <si>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</si>
  <si>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</si>
  <si>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</si>
  <si>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</si>
  <si>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</si>
  <si>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</si>
  <si>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</si>
  <si>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</si>
  <si>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</si>
  <si>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</si>
  <si>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</si>
  <si>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</si>
  <si>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</si>
  <si>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</si>
  <si>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</si>
  <si>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</si>
  <si>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</si>
  <si>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</si>
  <si>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</si>
  <si>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</si>
  <si>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</si>
  <si>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</si>
  <si>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</si>
  <si>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</si>
  <si>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</si>
  <si>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</si>
  <si>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</si>
  <si>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</si>
  <si>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</si>
  <si>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</si>
  <si>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</si>
  <si>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</si>
  <si>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</si>
  <si>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</si>
  <si>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</si>
  <si>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</si>
  <si>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</si>
  <si>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</si>
  <si>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</si>
  <si>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</si>
  <si>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</si>
  <si>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</si>
  <si>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</si>
  <si>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</si>
  <si>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</si>
  <si>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</si>
  <si>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</si>
  <si>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</si>
  <si>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</si>
  <si>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</si>
  <si>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</si>
  <si>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</si>
  <si>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</si>
  <si>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</si>
  <si>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</si>
  <si>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</si>
  <si>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</si>
  <si>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</si>
  <si>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</si>
  <si>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</si>
  <si>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</si>
  <si>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</si>
  <si>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</si>
  <si>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</si>
  <si>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</si>
  <si>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</si>
  <si>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</si>
  <si>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</si>
  <si>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</si>
  <si>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</si>
  <si>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</si>
  <si>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</si>
  <si>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</si>
  <si>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</si>
  <si>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</si>
  <si>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</si>
  <si>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</si>
  <si>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</si>
  <si>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</si>
  <si>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</si>
  <si>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</si>
  <si>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</si>
  <si>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</si>
  <si>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</si>
  <si>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</si>
  <si>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</si>
  <si>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</si>
  <si>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</si>
  <si>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</si>
  <si>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</si>
  <si>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</si>
  <si>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</si>
  <si>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</si>
  <si>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</si>
  <si>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</si>
  <si>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</si>
  <si>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</si>
  <si>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</si>
  <si>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</si>
  <si>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</si>
  <si>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</si>
  <si>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</si>
  <si>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</si>
  <si>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</si>
  <si>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</si>
  <si>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</si>
  <si>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</si>
  <si>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</si>
  <si>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</si>
  <si>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</si>
  <si>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</si>
  <si>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</si>
  <si>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</si>
  <si>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</si>
  <si>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</si>
  <si>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</si>
  <si>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</si>
  <si>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</si>
  <si>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</si>
  <si>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</si>
  <si>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</si>
  <si>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</si>
  <si>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</si>
  <si>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</si>
  <si>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</si>
  <si>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</si>
  <si>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</si>
  <si>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</si>
  <si>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</si>
  <si>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</si>
  <si>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</si>
  <si>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</si>
  <si>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</si>
  <si>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</si>
  <si>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</si>
  <si>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</si>
  <si>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</si>
  <si>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</si>
  <si>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</si>
  <si>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</si>
  <si>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</si>
  <si>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</si>
  <si>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</si>
  <si>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</si>
  <si>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</si>
  <si>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</si>
  <si>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</si>
  <si>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</si>
  <si>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</si>
  <si>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</si>
  <si>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</si>
  <si>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</si>
  <si>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</si>
  <si>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</si>
  <si>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</si>
  <si>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</si>
  <si>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</si>
  <si>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</si>
  <si>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</si>
  <si>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</si>
  <si>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</si>
  <si>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</si>
  <si>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</si>
  <si>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</si>
  <si>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</si>
  <si>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</si>
  <si>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</si>
  <si>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</si>
  <si>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</si>
  <si>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</si>
  <si>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</si>
  <si>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</si>
  <si>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</si>
  <si>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</si>
  <si>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</si>
  <si>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</si>
  <si>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</si>
  <si>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</si>
  <si>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</si>
  <si>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</si>
  <si>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</si>
  <si>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</si>
  <si>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</si>
  <si>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</si>
  <si>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</si>
  <si>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</si>
  <si>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</si>
  <si>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</si>
  <si>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</si>
  <si>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</si>
  <si>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</si>
  <si>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</si>
  <si>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</si>
  <si>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</si>
  <si>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</si>
  <si>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</si>
  <si>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</si>
  <si>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</si>
  <si>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</si>
  <si>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</si>
  <si>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</si>
  <si>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</si>
  <si>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</si>
  <si>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</si>
  <si>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</si>
  <si>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</si>
  <si>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</si>
  <si>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</si>
  <si>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</si>
  <si>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</si>
  <si>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</si>
  <si>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</si>
  <si>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</si>
  <si>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</si>
  <si>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</si>
  <si>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</si>
  <si>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</si>
  <si>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</si>
  <si>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</si>
  <si>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</si>
  <si>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</si>
  <si>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</si>
  <si>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</si>
  <si>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</si>
  <si>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</si>
  <si>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</si>
  <si>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</si>
  <si>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</si>
  <si>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</si>
  <si>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</si>
  <si>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</si>
  <si>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</si>
  <si>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</si>
  <si>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</si>
  <si>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</si>
  <si>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</si>
  <si>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</si>
  <si>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</si>
  <si>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</si>
  <si>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</si>
  <si>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</si>
  <si>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</si>
  <si>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</si>
  <si>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</si>
  <si>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</si>
  <si>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</si>
  <si>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</si>
  <si>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</si>
  <si>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</si>
  <si>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</si>
  <si>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</si>
  <si>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</si>
  <si>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</si>
  <si>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</si>
  <si>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</si>
  <si>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</si>
  <si>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</si>
  <si>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</si>
  <si>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</si>
  <si>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</si>
  <si>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</si>
  <si>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</si>
  <si>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</si>
  <si>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</si>
  <si>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</si>
  <si>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</si>
  <si>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</si>
  <si>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</si>
  <si>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</si>
  <si>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</si>
  <si>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</si>
  <si>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</si>
  <si>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</si>
  <si>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</si>
  <si>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</si>
  <si>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</si>
  <si>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</si>
  <si>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</si>
  <si>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</si>
  <si>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</si>
  <si>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</si>
  <si>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</si>
  <si>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</si>
  <si>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</si>
  <si>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</si>
  <si>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</si>
  <si>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</si>
  <si>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</si>
  <si>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</si>
  <si>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</si>
  <si>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</si>
  <si>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</si>
  <si>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</si>
  <si>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</si>
  <si>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</si>
  <si>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</si>
  <si>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</si>
  <si>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</si>
  <si>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</si>
  <si>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</si>
  <si>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</si>
  <si>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</si>
  <si>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</si>
  <si>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</si>
  <si>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</si>
  <si>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</si>
  <si>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</si>
  <si>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</si>
  <si>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</si>
  <si>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</si>
  <si>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</si>
  <si>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</si>
  <si>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</si>
  <si>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</si>
  <si>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</si>
  <si>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</si>
  <si>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</si>
  <si>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</si>
  <si>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</si>
  <si>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</si>
  <si>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</si>
  <si>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</si>
  <si>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</si>
  <si>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</si>
  <si>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</si>
  <si>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</si>
  <si>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</si>
  <si>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</si>
  <si>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</si>
  <si>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</si>
  <si>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</si>
  <si>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</si>
  <si>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</si>
  <si>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</si>
  <si>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</si>
  <si>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</si>
  <si>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</si>
  <si>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</si>
  <si>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</si>
  <si>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</si>
  <si>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</si>
  <si>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</si>
  <si>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</si>
  <si>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</si>
  <si>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</si>
  <si>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</si>
  <si>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</si>
  <si>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</si>
  <si>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</si>
  <si>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</si>
  <si>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</si>
  <si>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</si>
  <si>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</si>
  <si>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</si>
  <si>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</si>
  <si>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</si>
  <si>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</si>
  <si>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</si>
  <si>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</si>
  <si>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</si>
  <si>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</si>
  <si>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</si>
  <si>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</si>
  <si>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</si>
  <si>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</si>
  <si>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</si>
  <si>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</si>
  <si>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</si>
  <si>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</si>
  <si>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</si>
  <si>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</si>
  <si>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</si>
  <si>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</si>
  <si>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</si>
  <si>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</si>
  <si>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</si>
  <si>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</si>
  <si>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</si>
  <si>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</si>
  <si>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</si>
  <si>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</si>
  <si>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</si>
  <si>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</si>
  <si>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</si>
  <si>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</si>
  <si>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</si>
  <si>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</si>
  <si>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</si>
  <si>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</si>
  <si>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</si>
  <si>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</si>
  <si>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</si>
  <si>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</si>
  <si>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</si>
  <si>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</si>
  <si>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</si>
  <si>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</si>
  <si>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</si>
  <si>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</si>
  <si>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</si>
  <si>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</si>
  <si>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</si>
  <si>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</si>
  <si>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</si>
  <si>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</si>
  <si>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</si>
  <si>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</si>
  <si>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</si>
  <si>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</si>
  <si>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</si>
  <si>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</si>
  <si>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</si>
  <si>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</si>
  <si>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</si>
  <si>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</si>
  <si>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</si>
  <si>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</si>
  <si>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</si>
  <si>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</si>
  <si>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</si>
  <si>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</si>
  <si>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</si>
  <si>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</si>
  <si>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</si>
  <si>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</si>
  <si>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</si>
  <si>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</si>
  <si>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</si>
  <si>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</si>
  <si>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</si>
  <si>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</si>
  <si>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</si>
  <si>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</si>
  <si>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</si>
  <si>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</si>
  <si>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</si>
  <si>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</si>
  <si>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</si>
  <si>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</si>
  <si>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</si>
  <si>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</si>
  <si>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</si>
  <si>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</si>
  <si>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</si>
  <si>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</si>
  <si>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</si>
  <si>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</si>
  <si>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</si>
  <si>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</si>
  <si>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</si>
  <si>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</si>
  <si>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</si>
  <si>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</si>
  <si>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</si>
  <si>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</si>
  <si>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</si>
  <si>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</si>
  <si>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</si>
  <si>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</si>
  <si>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</si>
  <si>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</si>
  <si>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</si>
  <si>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</si>
  <si>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</si>
  <si>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</si>
  <si>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</si>
  <si>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</si>
  <si>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</si>
  <si>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</si>
  <si>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</si>
  <si>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</si>
  <si>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</si>
  <si>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</si>
  <si>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</si>
  <si>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</si>
  <si>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</si>
  <si>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</si>
  <si>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</si>
  <si>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</si>
  <si>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</si>
  <si>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</si>
  <si>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</si>
  <si>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</si>
  <si>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</si>
  <si>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</si>
  <si>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</si>
  <si>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</si>
  <si>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</si>
  <si>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</si>
  <si>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</si>
  <si>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</si>
  <si>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</si>
  <si>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</si>
  <si>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</si>
  <si>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</si>
  <si>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</si>
  <si>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</si>
  <si>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</si>
  <si>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</si>
  <si>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</si>
  <si>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</si>
  <si>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</si>
  <si>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</si>
  <si>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</si>
  <si>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</si>
  <si>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</si>
  <si>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</si>
  <si>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</si>
  <si>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</si>
  <si>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</si>
  <si>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</si>
  <si>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</si>
  <si>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</si>
  <si>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</si>
  <si>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</si>
  <si>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</si>
  <si>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</si>
  <si>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</si>
  <si>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</si>
  <si>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</si>
  <si>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</si>
  <si>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</si>
  <si>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</si>
  <si>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</si>
  <si>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</si>
  <si>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</si>
  <si>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</si>
  <si>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</si>
  <si>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</si>
  <si>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</si>
  <si>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</si>
  <si>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</si>
  <si>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</si>
  <si>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</si>
  <si>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</si>
  <si>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</si>
  <si>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</si>
  <si>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</si>
  <si>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</si>
  <si>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</si>
  <si>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</si>
  <si>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</si>
  <si>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</si>
  <si>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</si>
  <si>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</si>
  <si>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</si>
  <si>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</si>
  <si>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</si>
  <si>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</si>
  <si>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</si>
  <si>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</si>
  <si>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</si>
  <si>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</si>
  <si>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</si>
  <si>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</si>
  <si>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</si>
  <si>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</si>
  <si>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</si>
  <si>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</si>
  <si>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</si>
  <si>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</si>
  <si>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</si>
  <si>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</si>
  <si>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</si>
  <si>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</si>
  <si>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</si>
  <si>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</si>
  <si>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</si>
  <si>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</si>
  <si>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</si>
  <si>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</si>
  <si>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</si>
  <si>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</si>
  <si>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</si>
  <si>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</si>
  <si>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</si>
  <si>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</si>
  <si>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</si>
  <si>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</si>
  <si>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</si>
  <si>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</si>
  <si>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</si>
  <si>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</si>
  <si>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</si>
  <si>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</si>
  <si>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</si>
  <si>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</si>
  <si>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</si>
  <si>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</si>
  <si>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</si>
  <si>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</si>
  <si>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</si>
  <si>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</si>
  <si>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</si>
  <si>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</si>
  <si>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</si>
  <si>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</si>
  <si>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</si>
  <si>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</si>
  <si>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</si>
  <si>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</si>
  <si>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</si>
  <si>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</si>
  <si>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</si>
  <si>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</si>
  <si>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</si>
  <si>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</si>
  <si>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</si>
  <si>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</si>
  <si>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</si>
  <si>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</si>
  <si>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</si>
  <si>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</si>
  <si>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</si>
  <si>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</si>
  <si>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</si>
  <si>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</si>
  <si>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</si>
  <si>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</si>
  <si>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</si>
  <si>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</si>
  <si>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</si>
  <si>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</si>
  <si>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</si>
  <si>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</si>
  <si>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</si>
  <si>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</si>
  <si>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</si>
  <si>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</si>
  <si>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</si>
  <si>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</si>
  <si>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</si>
  <si>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</si>
  <si>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</si>
  <si>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</si>
  <si>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</si>
  <si>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</si>
  <si>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</si>
  <si>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</si>
  <si>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</si>
  <si>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</si>
  <si>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</si>
  <si>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</si>
  <si>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</si>
  <si>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</si>
  <si>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</si>
  <si>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</si>
  <si>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</si>
  <si>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</si>
  <si>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</si>
  <si>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</si>
  <si>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</si>
  <si>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</si>
  <si>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</si>
  <si>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</si>
  <si>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</si>
  <si>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</si>
  <si>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</si>
  <si>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</si>
  <si>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</si>
  <si>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</si>
  <si>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</si>
  <si>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</si>
  <si>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</si>
  <si>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</si>
  <si>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</si>
  <si>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</si>
  <si>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</si>
  <si>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</si>
  <si>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</si>
  <si>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</si>
  <si>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</si>
  <si>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</si>
  <si>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</si>
  <si>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</si>
  <si>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</si>
  <si>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</si>
  <si>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</si>
  <si>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</si>
  <si>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</si>
  <si>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</si>
  <si>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</si>
  <si>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</si>
  <si>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</si>
  <si>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</si>
  <si>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</si>
  <si>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</si>
  <si>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</si>
  <si>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</si>
  <si>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</si>
  <si>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</si>
  <si>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</si>
  <si>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</si>
  <si>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</si>
  <si>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</si>
  <si>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</si>
  <si>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</si>
  <si>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</si>
  <si>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</si>
  <si>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</si>
  <si>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</si>
  <si>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</si>
  <si>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</si>
  <si>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</si>
  <si>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</si>
  <si>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</si>
  <si>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</si>
  <si>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</si>
  <si>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</si>
  <si>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</si>
  <si>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</si>
  <si>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</si>
  <si>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</si>
  <si>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</si>
  <si>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</si>
  <si>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</si>
  <si>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</si>
  <si>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</si>
  <si>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</si>
  <si>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</si>
  <si>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</si>
  <si>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</si>
  <si>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</si>
  <si>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</si>
  <si>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</si>
  <si>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</si>
  <si>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</si>
  <si>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</si>
  <si>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</si>
  <si>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</si>
  <si>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</si>
  <si>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</si>
  <si>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</si>
  <si>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</si>
  <si>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</si>
  <si>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</si>
  <si>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</si>
  <si>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</si>
  <si>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</si>
  <si>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</si>
  <si>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</si>
  <si>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</si>
  <si>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</si>
  <si>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</si>
  <si>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</si>
  <si>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</si>
  <si>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</si>
  <si>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</si>
  <si>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</si>
  <si>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</si>
  <si>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</si>
  <si>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</si>
  <si>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</si>
  <si>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</si>
  <si>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</si>
  <si>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</si>
  <si>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</si>
  <si>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</si>
  <si>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</si>
  <si>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</si>
  <si>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</si>
  <si>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</si>
  <si>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</si>
  <si>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</si>
  <si>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</si>
  <si>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</si>
  <si>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</si>
  <si>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</si>
  <si>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</si>
  <si>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</si>
  <si>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</si>
  <si>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</si>
  <si>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</si>
  <si>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</si>
  <si>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</si>
  <si>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</si>
  <si>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</si>
  <si>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</si>
  <si>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</si>
  <si>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</si>
  <si>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</si>
  <si>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</si>
  <si>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</si>
  <si>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</si>
  <si>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</si>
  <si>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</si>
  <si>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</si>
  <si>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</si>
  <si>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</si>
  <si>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</si>
  <si>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</si>
  <si>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</si>
  <si>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</si>
  <si>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</si>
  <si>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</si>
  <si>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</si>
  <si>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</si>
  <si>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</si>
  <si>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</si>
  <si>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</si>
  <si>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</si>
  <si>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</si>
  <si>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</si>
  <si>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</si>
  <si>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</si>
  <si>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</si>
  <si>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</si>
  <si>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</si>
  <si>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</si>
  <si>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</si>
  <si>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</si>
  <si>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</si>
  <si>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</si>
  <si>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</si>
  <si>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</si>
  <si>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</si>
  <si>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</si>
  <si>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</si>
  <si>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</si>
  <si>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</si>
  <si>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</si>
  <si>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</si>
  <si>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</si>
  <si>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</si>
  <si>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</si>
  <si>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</si>
  <si>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</si>
  <si>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</si>
  <si>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</si>
  <si>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</si>
  <si>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</si>
  <si>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</si>
  <si>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</si>
  <si>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</si>
  <si>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</si>
  <si>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</si>
  <si>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</si>
  <si>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</si>
  <si>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</si>
  <si>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</si>
  <si>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</si>
  <si>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</si>
  <si>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</si>
  <si>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</si>
  <si>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</si>
  <si>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</si>
  <si>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</si>
  <si>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</si>
  <si>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</si>
  <si>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</si>
  <si>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</si>
  <si>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</si>
  <si>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</si>
  <si>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</si>
  <si>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</si>
  <si>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</si>
  <si>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</si>
  <si>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</si>
  <si>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</si>
  <si>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</si>
  <si>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</si>
  <si>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</si>
  <si>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</si>
  <si>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</si>
  <si>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</si>
  <si>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</si>
  <si>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</si>
  <si>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</si>
  <si>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</si>
  <si>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</si>
  <si>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</si>
  <si>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</si>
  <si>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</si>
  <si>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</si>
  <si>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</si>
  <si>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</si>
  <si>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</si>
  <si>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</si>
  <si>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</si>
  <si>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</si>
  <si>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</si>
  <si>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</si>
  <si>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</si>
  <si>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</si>
  <si>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</si>
  <si>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</si>
  <si>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</si>
  <si>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</si>
  <si>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</si>
  <si>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</si>
  <si>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</si>
  <si>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</si>
  <si>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</si>
  <si>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</si>
  <si>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</si>
  <si>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</si>
  <si>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</si>
  <si>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</si>
  <si>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</si>
  <si>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</si>
  <si>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</si>
  <si>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</si>
  <si>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</si>
  <si>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</si>
  <si>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</si>
  <si>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</si>
  <si>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</si>
  <si>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</si>
  <si>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</si>
  <si>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</si>
  <si>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</si>
  <si>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</si>
  <si>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</si>
  <si>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</si>
  <si>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</si>
  <si>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</si>
  <si>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</si>
  <si>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</si>
  <si>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</si>
  <si>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</si>
  <si>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</si>
  <si>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</si>
  <si>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</si>
  <si>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</si>
  <si>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</si>
  <si>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</si>
  <si>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</si>
  <si>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</si>
  <si>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</si>
  <si>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</si>
  <si>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</si>
  <si>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</si>
  <si>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</si>
  <si>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</si>
  <si>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</si>
  <si>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</si>
  <si>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</si>
  <si>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</si>
  <si>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</si>
  <si>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</si>
  <si>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</si>
  <si>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</si>
  <si>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</si>
  <si>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</si>
  <si>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</si>
  <si>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</si>
  <si>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</si>
  <si>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</si>
  <si>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</si>
  <si>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</si>
  <si>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</si>
  <si>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</si>
  <si>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</si>
  <si>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</si>
  <si>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</si>
  <si>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</si>
  <si>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</si>
  <si>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</si>
  <si>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</si>
  <si>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</si>
  <si>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</si>
  <si>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</si>
  <si>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</si>
  <si>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</si>
  <si>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</si>
  <si>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</si>
  <si>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</si>
  <si>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</si>
  <si>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</si>
  <si>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</si>
  <si>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</si>
  <si>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</si>
  <si>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</si>
  <si>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</si>
  <si>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</si>
  <si>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</si>
  <si>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</si>
  <si>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</si>
  <si>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</si>
  <si>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</si>
  <si>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</si>
  <si>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</si>
  <si>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</si>
  <si>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</si>
  <si>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</si>
  <si>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</si>
  <si>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</si>
  <si>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</si>
  <si>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</si>
  <si>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</si>
  <si>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</si>
  <si>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</si>
  <si>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</si>
  <si>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</si>
  <si>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</si>
  <si>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</si>
  <si>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</si>
  <si>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</si>
  <si>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</si>
  <si>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</si>
  <si>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</si>
  <si>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</si>
  <si>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</si>
  <si>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</si>
  <si>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</si>
  <si>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</si>
  <si>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</si>
  <si>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</si>
  <si>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</si>
  <si>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</si>
  <si>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</si>
  <si>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</si>
  <si>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</si>
  <si>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</si>
  <si>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</si>
  <si>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</si>
  <si>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</si>
  <si>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</si>
  <si>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</si>
  <si>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</si>
  <si>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</si>
  <si>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</si>
  <si>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</si>
  <si>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</si>
  <si>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</si>
  <si>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</si>
  <si>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</si>
  <si>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</si>
  <si>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</si>
  <si>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</si>
  <si>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</si>
  <si>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</si>
  <si>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</si>
  <si>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</si>
  <si>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</si>
  <si>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</si>
  <si>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</si>
  <si>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</si>
  <si>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</si>
  <si>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</si>
  <si>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</si>
  <si>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</si>
  <si>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</si>
  <si>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</si>
  <si>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</si>
  <si>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</si>
  <si>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</si>
  <si>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</si>
  <si>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</si>
  <si>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</si>
  <si>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</si>
  <si>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</si>
  <si>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</si>
  <si>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</si>
  <si>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</si>
  <si>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</si>
  <si>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</si>
  <si>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</si>
  <si>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</si>
  <si>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</si>
  <si>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</si>
  <si>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</si>
  <si>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</si>
  <si>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</si>
  <si>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</si>
  <si>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</si>
  <si>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</si>
  <si>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</si>
  <si>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</si>
  <si>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</si>
  <si>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</si>
  <si>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</si>
  <si>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</si>
  <si>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</si>
  <si>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</si>
  <si>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</si>
  <si>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</si>
  <si>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</si>
  <si>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</si>
  <si>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</si>
  <si>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</si>
  <si>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</si>
  <si>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</si>
  <si>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</si>
  <si>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</si>
  <si>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</si>
  <si>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</si>
  <si>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</si>
  <si>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</si>
  <si>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</si>
  <si>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</si>
  <si>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</si>
  <si>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</si>
  <si>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</si>
  <si>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</si>
  <si>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</si>
  <si>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</si>
  <si>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</si>
  <si>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</si>
  <si>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</si>
  <si>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</si>
  <si>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</si>
  <si>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</si>
  <si>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</si>
  <si>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</si>
  <si>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</si>
  <si>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</si>
  <si>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</si>
  <si>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</si>
  <si>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</si>
  <si>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</si>
  <si>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</si>
  <si>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</si>
  <si>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</si>
  <si>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</si>
  <si>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</si>
  <si>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</si>
  <si>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</si>
  <si>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</si>
  <si>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</si>
  <si>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</si>
  <si>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</si>
  <si>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</si>
  <si>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</si>
  <si>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</si>
  <si>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</si>
  <si>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</si>
  <si>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</si>
  <si>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</si>
  <si>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</si>
  <si>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</si>
  <si>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</si>
  <si>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</si>
  <si>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</si>
  <si>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</si>
  <si>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</si>
  <si>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</si>
  <si>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</si>
  <si>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</si>
  <si>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</si>
  <si>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</si>
  <si>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</si>
  <si>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</si>
  <si>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</si>
  <si>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</si>
  <si>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</si>
  <si>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</si>
  <si>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</si>
  <si>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</si>
  <si>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</si>
  <si>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</si>
  <si>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</si>
  <si>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</si>
  <si>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</si>
  <si>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</si>
  <si>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</si>
  <si>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</si>
  <si>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</si>
  <si>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</si>
  <si>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</si>
  <si>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</si>
  <si>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</si>
  <si>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</si>
  <si>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</si>
  <si>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</si>
  <si>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</si>
  <si>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</si>
  <si>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</si>
  <si>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</si>
  <si>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</si>
  <si>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</si>
  <si>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</si>
  <si>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</si>
  <si>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</si>
  <si>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</si>
  <si>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</si>
  <si>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</si>
  <si>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</si>
  <si>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</si>
  <si>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</si>
  <si>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</si>
  <si>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</si>
  <si>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</si>
  <si>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</si>
  <si>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</si>
  <si>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</si>
  <si>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</si>
  <si>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</si>
  <si>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</si>
  <si>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</si>
  <si>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</si>
  <si>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</si>
  <si>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</si>
  <si>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</si>
  <si>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</si>
  <si>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</si>
  <si>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</si>
  <si>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</si>
  <si>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</si>
  <si>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</si>
  <si>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</si>
  <si>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</si>
  <si>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</si>
  <si>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</si>
  <si>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</si>
  <si>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</si>
  <si>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</si>
  <si>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</si>
  <si>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</si>
  <si>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</si>
  <si>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</si>
  <si>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</si>
  <si>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</si>
  <si>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</si>
  <si>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</si>
  <si>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</si>
  <si>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</si>
  <si>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</si>
  <si>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</si>
  <si>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</si>
  <si>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</si>
  <si>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</si>
  <si>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</si>
  <si>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</si>
  <si>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</si>
  <si>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</si>
  <si>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</si>
  <si>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</si>
  <si>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</si>
  <si>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</si>
  <si>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</si>
  <si>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</si>
  <si>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</si>
  <si>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</si>
  <si>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</si>
  <si>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</si>
  <si>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</si>
  <si>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</si>
  <si>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</si>
  <si>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</si>
  <si>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</si>
  <si>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</si>
  <si>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</si>
  <si>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</si>
  <si>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</si>
  <si>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</si>
  <si>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</si>
  <si>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</si>
  <si>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</si>
  <si>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</si>
  <si>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</si>
  <si>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</si>
  <si>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</si>
  <si>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</si>
  <si>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</si>
  <si>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</si>
  <si>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</si>
  <si>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</si>
  <si>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</si>
  <si>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</si>
  <si>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</si>
  <si>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</si>
  <si>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</si>
  <si>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</si>
  <si>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</si>
  <si>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</si>
  <si>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</si>
  <si>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</si>
  <si>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</si>
  <si>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</si>
  <si>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</si>
  <si>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</si>
  <si>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</si>
  <si>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</si>
  <si>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</si>
  <si>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</si>
  <si>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</si>
  <si>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</si>
  <si>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</si>
  <si>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</si>
  <si>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</si>
  <si>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</si>
  <si>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</si>
  <si>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</si>
  <si>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</si>
  <si>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</si>
  <si>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</si>
  <si>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</si>
  <si>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</si>
  <si>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</si>
  <si>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</si>
  <si>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</si>
  <si>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</si>
  <si>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</si>
  <si>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</si>
  <si>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</si>
  <si>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</si>
  <si>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</si>
  <si>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</si>
  <si>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</si>
  <si>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</si>
  <si>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</si>
  <si>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</si>
  <si>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</si>
  <si>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</si>
  <si>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</si>
  <si>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</si>
  <si>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</si>
  <si>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</si>
  <si>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</si>
  <si>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</si>
  <si>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</si>
  <si>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</si>
  <si>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</si>
  <si>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</si>
  <si>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</si>
  <si>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</si>
  <si>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</si>
  <si>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</si>
  <si>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</si>
  <si>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</si>
  <si>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</si>
  <si>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</si>
  <si>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</si>
  <si>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</si>
  <si>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</si>
  <si>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</si>
  <si>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</si>
  <si>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</si>
  <si>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</si>
  <si>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</si>
  <si>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</si>
  <si>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</si>
  <si>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</si>
  <si>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</si>
  <si>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</si>
  <si>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</si>
  <si>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</si>
  <si>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</si>
  <si>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</si>
  <si>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</si>
  <si>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</si>
  <si>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</si>
  <si>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</si>
  <si>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</si>
  <si>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</si>
  <si>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</si>
  <si>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</si>
  <si>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</si>
  <si>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</si>
  <si>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</si>
  <si>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</si>
  <si>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</si>
  <si>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</si>
  <si>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</si>
  <si>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</si>
  <si>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</si>
  <si>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</si>
  <si>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</si>
  <si>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</si>
  <si>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</si>
  <si>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</si>
  <si>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</si>
  <si>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</si>
  <si>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</si>
  <si>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</si>
  <si>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</si>
  <si>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</si>
  <si>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</si>
  <si>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</si>
  <si>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</si>
  <si>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</si>
  <si>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</si>
  <si>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</si>
  <si>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</si>
  <si>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</si>
  <si>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</si>
  <si>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</si>
  <si>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</si>
  <si>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</si>
  <si>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</si>
  <si>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</si>
  <si>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</si>
  <si>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</si>
  <si>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</si>
  <si>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</si>
  <si>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</si>
  <si>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</si>
  <si>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</si>
  <si>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</si>
  <si>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</si>
  <si>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</si>
  <si>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</si>
  <si>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</si>
  <si>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</si>
  <si>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</si>
  <si>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</si>
  <si>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</si>
  <si>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</si>
  <si>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</si>
  <si>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</si>
  <si>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</si>
  <si>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</si>
  <si>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</si>
  <si>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</si>
  <si>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</si>
  <si>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</si>
  <si>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</si>
  <si>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</si>
  <si>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</si>
  <si>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</si>
  <si>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</si>
  <si>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</si>
  <si>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</si>
  <si>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</si>
  <si>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</si>
  <si>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</si>
  <si>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</si>
  <si>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</si>
  <si>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</si>
  <si>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</si>
  <si>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</si>
  <si>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</si>
  <si>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</si>
  <si>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</si>
  <si>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</si>
  <si>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</si>
  <si>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</si>
  <si>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</si>
  <si>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</si>
  <si>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</si>
  <si>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</si>
  <si>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</si>
  <si>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</si>
  <si>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</si>
  <si>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</si>
  <si>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</si>
  <si>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</si>
  <si>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</si>
  <si>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</si>
  <si>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</si>
  <si>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</si>
  <si>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</si>
  <si>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</si>
  <si>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</si>
  <si>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</si>
  <si>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</si>
  <si>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</si>
  <si>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</si>
  <si>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</si>
  <si>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</si>
  <si>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</si>
  <si>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</si>
  <si>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</si>
  <si>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</si>
  <si>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</si>
  <si>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</si>
  <si>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</si>
  <si>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</si>
  <si>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</si>
  <si>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</si>
  <si>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</si>
  <si>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</si>
  <si>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</si>
  <si>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</si>
  <si>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</si>
  <si>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</si>
  <si>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</si>
  <si>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</si>
  <si>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</si>
  <si>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</si>
  <si>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</si>
  <si>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</si>
  <si>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</si>
  <si>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</si>
  <si>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</si>
  <si>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</si>
  <si>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</si>
  <si>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</si>
  <si>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</si>
  <si>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</si>
  <si>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</si>
  <si>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</si>
  <si>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</si>
  <si>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</si>
  <si>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</si>
  <si>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</si>
  <si>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</si>
  <si>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</si>
  <si>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</si>
  <si>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</si>
  <si>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</si>
  <si>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</si>
  <si>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</si>
  <si>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</si>
  <si>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</si>
  <si>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</si>
  <si>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</si>
  <si>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</si>
  <si>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</si>
  <si>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</si>
  <si>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</si>
  <si>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</si>
  <si>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</si>
  <si>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</si>
  <si>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</si>
  <si>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</si>
  <si>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</si>
  <si>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</si>
  <si>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</si>
  <si>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</si>
  <si>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</si>
  <si>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</si>
  <si>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</si>
  <si>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</si>
  <si>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</si>
  <si>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</si>
  <si>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</si>
  <si>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</si>
  <si>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</si>
  <si>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</si>
  <si>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</si>
  <si>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</si>
  <si>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</si>
  <si>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</si>
  <si>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</si>
  <si>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</si>
  <si>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</si>
  <si>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</si>
  <si>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</si>
  <si>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</si>
  <si>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</si>
  <si>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</si>
  <si>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</si>
  <si>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</si>
  <si>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</si>
  <si>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</si>
  <si>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</si>
  <si>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</si>
  <si>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</si>
  <si>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</si>
  <si>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</si>
  <si>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</si>
  <si>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</si>
  <si>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</si>
  <si>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</si>
  <si>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</si>
  <si>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</si>
  <si>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</si>
  <si>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</si>
  <si>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</si>
  <si>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</si>
  <si>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</si>
  <si>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</si>
  <si>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</si>
  <si>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</si>
  <si>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</si>
  <si>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</si>
  <si>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</si>
  <si>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</si>
  <si>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</si>
  <si>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</si>
  <si>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</si>
  <si>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</si>
  <si>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</si>
  <si>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</si>
  <si>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</si>
  <si>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</si>
  <si>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</si>
  <si>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</si>
  <si>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</si>
  <si>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</si>
  <si>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</si>
  <si>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</si>
  <si>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</si>
  <si>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</si>
  <si>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</si>
  <si>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</si>
  <si>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</si>
  <si>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</si>
  <si>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</si>
  <si>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</si>
  <si>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</si>
  <si>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</si>
  <si>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</si>
  <si>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</si>
  <si>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</si>
  <si>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</si>
  <si>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</si>
  <si>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</si>
  <si>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</si>
  <si>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</si>
  <si>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</si>
  <si>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</si>
  <si>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</si>
  <si>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</si>
  <si>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</si>
  <si>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</si>
  <si>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</si>
  <si>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</si>
  <si>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</si>
  <si>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</si>
  <si>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</si>
  <si>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</si>
  <si>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</si>
  <si>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</si>
  <si>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</si>
  <si>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</si>
  <si>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</si>
  <si>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</si>
  <si>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</si>
  <si>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</si>
  <si>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</si>
  <si>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</si>
  <si>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</si>
  <si>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</si>
  <si>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</si>
  <si>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</si>
  <si>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</si>
  <si>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</si>
  <si>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</si>
  <si>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</si>
  <si>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</si>
  <si>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</si>
  <si>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</si>
  <si>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</si>
  <si>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</si>
  <si>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</si>
  <si>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</si>
  <si>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</si>
  <si>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</si>
  <si>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</si>
  <si>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</si>
  <si>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</si>
  <si>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</si>
  <si>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</si>
  <si>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</si>
  <si>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</si>
  <si>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</si>
  <si>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</si>
  <si>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</si>
  <si>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</si>
  <si>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</si>
  <si>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</si>
  <si>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</si>
  <si>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</si>
  <si>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</si>
  <si>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</si>
  <si>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</si>
  <si>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</si>
  <si>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</si>
  <si>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</si>
  <si>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</si>
  <si>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</si>
  <si>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</si>
  <si>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</si>
  <si>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</si>
  <si>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</si>
  <si>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</si>
  <si>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</si>
  <si>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</si>
  <si>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</si>
  <si>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</si>
  <si>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</si>
  <si>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</si>
  <si>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</si>
  <si>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</si>
  <si>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</si>
  <si>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</si>
  <si>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</si>
  <si>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</si>
  <si>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</si>
  <si>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</si>
  <si>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</si>
  <si>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</si>
  <si>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</si>
  <si>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</si>
  <si>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</si>
  <si>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</si>
  <si>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</si>
  <si>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</si>
  <si>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</si>
  <si>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</si>
  <si>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</si>
  <si>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</si>
  <si>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</si>
  <si>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</si>
  <si>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</si>
  <si>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</si>
  <si>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</si>
  <si>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</si>
  <si>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</si>
  <si>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</si>
  <si>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</si>
  <si>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</si>
  <si>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</si>
  <si>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</si>
  <si>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</si>
  <si>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</si>
  <si>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</si>
  <si>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</si>
  <si>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</si>
  <si>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</si>
  <si>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</si>
  <si>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</si>
  <si>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</si>
  <si>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</si>
  <si>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</si>
  <si>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</si>
  <si>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</si>
  <si>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</si>
  <si>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</si>
  <si>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</si>
  <si>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</si>
  <si>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</si>
  <si>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</si>
  <si>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</si>
  <si>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</si>
  <si>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</si>
  <si>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</si>
  <si>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</si>
  <si>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</si>
  <si>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</si>
  <si>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</si>
  <si>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</si>
  <si>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</si>
  <si>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</si>
  <si>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</si>
  <si>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</si>
  <si>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</si>
  <si>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</si>
  <si>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</si>
  <si>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</si>
  <si>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</si>
  <si>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</si>
  <si>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</si>
  <si>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</si>
  <si>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</si>
  <si>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</si>
  <si>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</si>
  <si>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</si>
  <si>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</si>
  <si>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</si>
  <si>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</si>
  <si>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</si>
  <si>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</si>
  <si>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</si>
  <si>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</si>
  <si>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</si>
  <si>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</si>
  <si>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</si>
  <si>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</si>
  <si>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</si>
  <si>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</si>
  <si>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</si>
  <si>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</si>
  <si>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</si>
  <si>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</si>
  <si>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</si>
  <si>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</si>
  <si>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</si>
  <si>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</si>
  <si>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</si>
  <si>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</si>
  <si>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</si>
  <si>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</si>
  <si>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</si>
  <si>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</si>
  <si>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</si>
  <si>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</si>
  <si>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</si>
  <si>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</si>
  <si>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</si>
  <si>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</si>
  <si>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</si>
  <si>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</si>
  <si>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</si>
  <si>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</si>
  <si>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</si>
  <si>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</si>
  <si>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</si>
  <si>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</si>
  <si>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</si>
  <si>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</si>
  <si>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</si>
  <si>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</si>
  <si>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</si>
  <si>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</si>
  <si>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</si>
  <si>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</si>
  <si>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</si>
  <si>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</si>
  <si>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</si>
  <si>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</si>
  <si>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</si>
  <si>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</si>
  <si>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</si>
  <si>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</si>
  <si>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</si>
  <si>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</si>
  <si>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</si>
  <si>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</si>
  <si>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</si>
  <si>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</si>
  <si>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</si>
  <si>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</si>
  <si>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</si>
  <si>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</si>
  <si>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</si>
  <si>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</si>
  <si>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</si>
  <si>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</si>
  <si>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</si>
  <si>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</si>
  <si>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</si>
  <si>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</si>
  <si>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</si>
  <si>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</si>
  <si>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</si>
  <si>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</si>
  <si>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</si>
  <si>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</si>
  <si>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</si>
  <si>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</si>
  <si>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</si>
  <si>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</si>
  <si>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</si>
  <si>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</si>
  <si>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</si>
  <si>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</si>
  <si>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</si>
  <si>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</si>
  <si>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</si>
  <si>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</si>
  <si>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</si>
  <si>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</si>
  <si>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</si>
  <si>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</si>
  <si>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</si>
  <si>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</si>
  <si>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</si>
  <si>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</si>
  <si>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</si>
  <si>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</si>
  <si>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</si>
  <si>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</si>
  <si>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</si>
  <si>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</si>
  <si>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</si>
  <si>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</si>
  <si>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</si>
  <si>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</si>
  <si>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</si>
  <si>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</si>
  <si>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</si>
  <si>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</si>
  <si>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</si>
  <si>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</si>
  <si>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</si>
  <si>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</si>
  <si>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</si>
  <si>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</si>
  <si>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</si>
  <si>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</si>
  <si>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</si>
  <si>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</si>
  <si>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</si>
  <si>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</si>
  <si>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</si>
  <si>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</si>
  <si>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</si>
  <si>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</si>
  <si>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</si>
  <si>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</si>
  <si>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</si>
  <si>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</si>
  <si>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</si>
  <si>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</si>
  <si>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</si>
  <si>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</si>
  <si>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</si>
  <si>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</si>
  <si>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</si>
  <si>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</si>
  <si>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</si>
  <si>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</si>
  <si>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</si>
  <si>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</si>
  <si>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</si>
  <si>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</si>
  <si>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</si>
  <si>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</si>
  <si>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</si>
  <si>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</si>
  <si>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</si>
  <si>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</si>
  <si>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</si>
  <si>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</si>
  <si>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</si>
  <si>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</si>
  <si>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</si>
  <si>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</si>
  <si>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</si>
  <si>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</si>
  <si>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</si>
  <si>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</si>
  <si>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</si>
  <si>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</si>
  <si>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</si>
  <si>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</si>
  <si>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</si>
  <si>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</si>
  <si>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</si>
  <si>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</si>
  <si>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</si>
  <si>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</si>
  <si>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</si>
  <si>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</si>
  <si>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</si>
  <si>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</si>
  <si>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</si>
  <si>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</si>
  <si>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</si>
  <si>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</si>
  <si>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</si>
  <si>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</si>
  <si>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</si>
  <si>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</si>
  <si>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</si>
  <si>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</si>
  <si>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</si>
  <si>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</si>
  <si>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</si>
  <si>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</si>
  <si>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</si>
  <si>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</si>
  <si>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</si>
  <si>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</si>
  <si>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</si>
  <si>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</si>
  <si>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</si>
  <si>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</si>
  <si>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</si>
  <si>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</si>
  <si>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</si>
  <si>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</si>
  <si>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</si>
  <si>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</si>
  <si>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</si>
  <si>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</si>
  <si>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</si>
  <si>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</si>
  <si>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</si>
  <si>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</si>
  <si>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</si>
  <si>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</si>
  <si>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</si>
  <si>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</si>
  <si>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</si>
  <si>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</si>
  <si>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</si>
  <si>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</si>
  <si>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</si>
  <si>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</si>
  <si>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</si>
  <si>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</si>
  <si>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</si>
  <si>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</si>
  <si>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</si>
  <si>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</si>
  <si>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</si>
  <si>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</si>
  <si>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</si>
  <si>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</si>
  <si>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</si>
  <si>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</si>
  <si>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</si>
  <si>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</si>
  <si>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</si>
  <si>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</si>
  <si>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</si>
  <si>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</si>
  <si>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</si>
  <si>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</si>
  <si>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</si>
  <si>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</si>
  <si>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</si>
  <si>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</si>
  <si>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</si>
  <si>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</si>
  <si>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</si>
  <si>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</si>
  <si>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</si>
  <si>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</si>
  <si>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</si>
  <si>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</si>
  <si>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</si>
  <si>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</si>
  <si>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</si>
  <si>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</si>
  <si>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</si>
  <si>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</si>
  <si>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</si>
  <si>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</si>
  <si>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</si>
  <si>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</si>
  <si>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</si>
  <si>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</si>
  <si>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</si>
  <si>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</si>
  <si>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</si>
  <si>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</si>
  <si>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</si>
  <si>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</si>
  <si>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</si>
  <si>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</si>
  <si>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</si>
  <si>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</si>
  <si>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</si>
  <si>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</si>
  <si>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</si>
  <si>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</si>
  <si>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</si>
  <si>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</si>
  <si>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</si>
  <si>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</si>
  <si>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</si>
  <si>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</si>
  <si>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</si>
  <si>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</si>
  <si>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</si>
  <si>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</si>
  <si>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</si>
  <si>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</si>
  <si>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</si>
  <si>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</si>
  <si>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</si>
  <si>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</si>
  <si>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</si>
  <si>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</si>
  <si>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</si>
  <si>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</si>
  <si>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</si>
  <si>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</si>
  <si>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</si>
  <si>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</si>
  <si>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</si>
  <si>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</si>
  <si>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</si>
  <si>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</si>
  <si>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</si>
  <si>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</si>
  <si>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</si>
  <si>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</si>
  <si>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</si>
  <si>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</si>
  <si>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</si>
  <si>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</si>
  <si>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</si>
  <si>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</si>
  <si>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</si>
  <si>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</si>
  <si>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</si>
  <si>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</si>
  <si>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</si>
  <si>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</si>
  <si>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</si>
  <si>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</si>
  <si>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</si>
  <si>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</si>
  <si>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</si>
  <si>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</si>
  <si>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</si>
  <si>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</si>
  <si>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</si>
  <si>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</si>
  <si>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</si>
  <si>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</si>
  <si>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</si>
  <si>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</si>
  <si>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</si>
  <si>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</si>
  <si>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</si>
  <si>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</si>
  <si>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</si>
  <si>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</si>
  <si>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</si>
  <si>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</si>
  <si>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</si>
  <si>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</si>
  <si>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</si>
  <si>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</si>
  <si>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</si>
  <si>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</si>
  <si>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</si>
  <si>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</si>
  <si>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</si>
  <si>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</si>
  <si>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</si>
  <si>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</si>
  <si>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</si>
  <si>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</si>
  <si>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</si>
  <si>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</si>
  <si>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</si>
  <si>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</si>
  <si>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</si>
  <si>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</si>
  <si>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</si>
  <si>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</si>
  <si>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</si>
  <si>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</si>
  <si>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</si>
  <si>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</si>
  <si>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</si>
  <si>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</si>
  <si>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</si>
  <si>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</si>
  <si>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</si>
  <si>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</si>
  <si>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</si>
  <si>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</si>
  <si>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</si>
  <si>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</si>
  <si>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</si>
  <si>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</si>
  <si>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</si>
  <si>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</si>
  <si>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</si>
  <si>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</si>
  <si>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</si>
  <si>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</si>
  <si>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</si>
  <si>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</si>
  <si>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</si>
  <si>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</si>
  <si>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</si>
  <si>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</si>
  <si>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</si>
  <si>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</si>
  <si>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</si>
  <si>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</si>
  <si>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</si>
  <si>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</si>
  <si>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</si>
  <si>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</si>
  <si>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</si>
  <si>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</si>
  <si>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</si>
  <si>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</si>
  <si>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</si>
  <si>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</si>
  <si>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</si>
  <si>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</si>
  <si>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</si>
  <si>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</si>
  <si>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</si>
  <si>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</si>
  <si>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</si>
  <si>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</si>
  <si>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</si>
  <si>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</si>
  <si>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</si>
  <si>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</si>
  <si>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</si>
  <si>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</si>
  <si>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</si>
  <si>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</si>
  <si>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</si>
  <si>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</si>
  <si>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</si>
  <si>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</si>
  <si>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</si>
  <si>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</si>
  <si>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</si>
  <si>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</si>
  <si>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</si>
  <si>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</si>
  <si>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</si>
  <si>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</si>
  <si>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</si>
  <si>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</si>
  <si>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</si>
  <si>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</si>
  <si>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</si>
  <si>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</si>
  <si>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</si>
  <si>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</si>
  <si>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</si>
  <si>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</si>
  <si>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</si>
  <si>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</si>
  <si>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</si>
  <si>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</si>
  <si>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</si>
  <si>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</si>
  <si>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</si>
  <si>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</si>
  <si>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</si>
  <si>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</si>
  <si>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</si>
  <si>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</si>
  <si>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</si>
  <si>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</si>
  <si>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</si>
  <si>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</si>
  <si>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</si>
  <si>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</si>
  <si>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</si>
  <si>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</si>
  <si>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</si>
  <si>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</si>
  <si>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</si>
  <si>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</si>
  <si>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</si>
  <si>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</si>
  <si>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</si>
  <si>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</si>
  <si>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</si>
  <si>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</si>
  <si>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</si>
  <si>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</si>
  <si>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</si>
  <si>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</si>
  <si>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</si>
  <si>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</si>
  <si>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</si>
  <si>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</si>
  <si>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</si>
  <si>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</si>
  <si>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</si>
  <si>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</si>
  <si>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</si>
  <si>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</si>
  <si>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</si>
  <si>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</si>
  <si>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</si>
  <si>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</si>
  <si>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</si>
  <si>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</si>
  <si>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</si>
  <si>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</si>
  <si>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</si>
  <si>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</si>
  <si>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</si>
  <si>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</si>
  <si>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</si>
  <si>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</si>
  <si>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</si>
  <si>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</si>
  <si>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</si>
  <si>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</si>
  <si>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</si>
  <si>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</si>
  <si>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</si>
  <si>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</si>
  <si>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</si>
  <si>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</si>
  <si>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</si>
  <si>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</si>
  <si>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</si>
  <si>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</si>
  <si>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</si>
  <si>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</si>
  <si>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</si>
  <si>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</si>
  <si>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</si>
  <si>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</si>
  <si>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</si>
  <si>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</si>
  <si>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</si>
  <si>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</si>
  <si>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</si>
  <si>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</si>
  <si>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</si>
  <si>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</si>
  <si>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</si>
  <si>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</si>
  <si>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</si>
  <si>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</si>
  <si>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</si>
  <si>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</si>
  <si>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</si>
  <si>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</si>
  <si>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</si>
  <si>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</si>
  <si>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</si>
  <si>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</si>
  <si>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</si>
  <si>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</si>
  <si>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</si>
  <si>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</si>
  <si>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</si>
  <si>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</si>
  <si>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</si>
  <si>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</si>
  <si>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</si>
  <si>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</si>
  <si>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</si>
  <si>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</si>
  <si>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</si>
  <si>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</si>
  <si>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</si>
  <si>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</si>
  <si>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</si>
  <si>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</si>
  <si>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</si>
  <si>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</si>
  <si>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</si>
  <si>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</si>
  <si>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</si>
  <si>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</si>
  <si>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</si>
  <si>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</si>
  <si>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</si>
  <si>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</si>
  <si>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</si>
  <si>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</si>
  <si>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</si>
  <si>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</si>
  <si>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</si>
  <si>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</si>
  <si>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</si>
  <si>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</si>
  <si>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</si>
  <si>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</si>
  <si>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</si>
  <si>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</si>
  <si>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</si>
  <si>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</si>
  <si>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</si>
  <si>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</si>
  <si>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</si>
  <si>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</si>
  <si>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</si>
  <si>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</si>
  <si>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</si>
  <si>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</si>
  <si>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</si>
  <si>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</si>
  <si>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</si>
  <si>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</si>
  <si>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</si>
  <si>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</si>
  <si>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</si>
  <si>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</si>
  <si>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</si>
  <si>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</si>
  <si>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</si>
  <si>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</si>
  <si>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</si>
  <si>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</si>
  <si>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</si>
  <si>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</si>
  <si>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</si>
  <si>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</si>
  <si>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</si>
  <si>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</si>
  <si>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</si>
  <si>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</si>
  <si>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</si>
  <si>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</si>
  <si>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</si>
  <si>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</si>
  <si>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</si>
  <si>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</si>
  <si>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</si>
  <si>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</si>
  <si>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</si>
  <si>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</si>
  <si>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</si>
  <si>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</si>
  <si>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</si>
  <si>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</si>
  <si>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</si>
  <si>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</si>
  <si>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</si>
  <si>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</si>
  <si>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</si>
  <si>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</si>
  <si>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</si>
  <si>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</si>
  <si>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</si>
  <si>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</si>
  <si>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</si>
  <si>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</si>
  <si>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</si>
  <si>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</si>
  <si>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</si>
  <si>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</si>
  <si>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</si>
  <si>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</si>
  <si>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</si>
  <si>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</si>
  <si>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</si>
  <si>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</si>
  <si>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</si>
  <si>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</si>
  <si>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</si>
  <si>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</si>
  <si>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</si>
  <si>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</si>
  <si>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</si>
  <si>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</si>
  <si>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</si>
  <si>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</si>
  <si>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</si>
  <si>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</si>
  <si>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</si>
  <si>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</si>
  <si>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</si>
  <si>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</si>
  <si>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</si>
  <si>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</si>
  <si>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</si>
  <si>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</si>
  <si>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</si>
  <si>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</si>
  <si>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</si>
  <si>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</si>
  <si>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</si>
  <si>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</si>
  <si>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</si>
  <si>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</si>
  <si>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</si>
  <si>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</si>
  <si>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</si>
  <si>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</si>
  <si>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</si>
  <si>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</si>
  <si>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</si>
  <si>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</si>
  <si>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</si>
  <si>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</si>
  <si>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</si>
  <si>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</si>
  <si>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</si>
  <si>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</si>
  <si>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</si>
  <si>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</si>
  <si>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</si>
  <si>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</si>
  <si>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</si>
  <si>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</si>
  <si>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</si>
  <si>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</si>
  <si>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</si>
  <si>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</si>
  <si>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</si>
  <si>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</si>
  <si>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</si>
  <si>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</si>
  <si>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</si>
  <si>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</si>
  <si>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</si>
  <si>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</si>
  <si>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</si>
  <si>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</si>
  <si>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</si>
  <si>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</si>
  <si>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</si>
  <si>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</si>
  <si>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</si>
  <si>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</si>
  <si>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</si>
  <si>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</si>
  <si>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</si>
  <si>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</si>
  <si>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</si>
  <si>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</si>
  <si>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</si>
  <si>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</si>
  <si>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</si>
  <si>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</si>
  <si>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</si>
  <si>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</si>
  <si>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</si>
  <si>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</si>
  <si>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</si>
  <si>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</si>
  <si>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</si>
  <si>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</si>
  <si>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</si>
  <si>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</si>
  <si>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</si>
  <si>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</si>
  <si>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</si>
  <si>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</si>
  <si>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</si>
  <si>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</si>
  <si>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</si>
  <si>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</si>
  <si>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</si>
  <si>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</si>
  <si>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</si>
  <si>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</si>
  <si>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</si>
  <si>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</si>
  <si>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</si>
  <si>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</si>
  <si>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</si>
  <si>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</si>
  <si>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</si>
  <si>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</si>
  <si>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</si>
  <si>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</si>
  <si>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</si>
  <si>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</si>
  <si>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</si>
  <si>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</si>
  <si>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</si>
  <si>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</si>
  <si>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</si>
  <si>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</si>
  <si>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</si>
  <si>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</si>
  <si>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</si>
  <si>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</si>
  <si>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</si>
  <si>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</si>
  <si>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</si>
  <si>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</si>
  <si>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</si>
  <si>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</si>
  <si>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</si>
  <si>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</si>
  <si>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</si>
  <si>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</si>
  <si>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</si>
  <si>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</si>
  <si>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</si>
  <si>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</si>
  <si>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</si>
  <si>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</si>
  <si>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</si>
  <si>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</si>
  <si>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</si>
  <si>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</si>
  <si>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</si>
  <si>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</si>
  <si>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</si>
  <si>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</si>
  <si>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</si>
  <si>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</si>
  <si>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</si>
  <si>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</si>
  <si>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</si>
  <si>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</si>
  <si>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</si>
  <si>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</si>
  <si>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</si>
  <si>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</si>
  <si>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</si>
  <si>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</si>
  <si>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</si>
  <si>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</si>
  <si>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</si>
  <si>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</si>
  <si>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</si>
  <si>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</si>
  <si>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</si>
  <si>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</si>
  <si>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</si>
  <si>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</si>
  <si>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</si>
  <si>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</si>
  <si>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</si>
  <si>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</si>
  <si>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</si>
  <si>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</si>
  <si>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</si>
  <si>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</si>
  <si>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</si>
  <si>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</si>
  <si>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</si>
  <si>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</si>
  <si>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</si>
  <si>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</si>
  <si>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</si>
  <si>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</si>
  <si>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</si>
  <si>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</si>
  <si>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</si>
  <si>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</si>
  <si>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</si>
  <si>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</si>
  <si>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</si>
  <si>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</si>
  <si>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</si>
  <si>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</si>
  <si>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</si>
  <si>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</si>
  <si>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</si>
  <si>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</si>
  <si>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</si>
  <si>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</si>
  <si>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</si>
  <si>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</si>
  <si>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</si>
  <si>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</si>
  <si>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</si>
  <si>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</si>
  <si>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</si>
  <si>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</si>
  <si>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</si>
  <si>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</si>
  <si>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</si>
  <si>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</si>
  <si>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</si>
  <si>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</si>
  <si>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</si>
  <si>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</si>
  <si>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</si>
  <si>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</si>
  <si>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</si>
  <si>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</si>
  <si>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</si>
  <si>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</si>
  <si>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</si>
  <si>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</si>
  <si>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</si>
  <si>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</si>
  <si>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</si>
  <si>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</si>
  <si>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</si>
  <si>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</si>
  <si>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</si>
  <si>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</si>
  <si>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</si>
  <si>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</si>
  <si>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</si>
  <si>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</si>
  <si>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</si>
  <si>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</si>
  <si>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</si>
  <si>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</si>
  <si>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</si>
  <si>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</si>
  <si>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</si>
  <si>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</si>
  <si>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</si>
  <si>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</si>
  <si>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</si>
  <si>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</si>
  <si>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</si>
  <si>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</si>
  <si>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</si>
  <si>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</si>
  <si>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</si>
  <si>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</si>
  <si>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</si>
  <si>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</si>
  <si>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</si>
  <si>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</si>
  <si>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</si>
  <si>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</si>
  <si>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</si>
  <si>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</si>
  <si>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</si>
  <si>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</si>
  <si>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</si>
  <si>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</si>
  <si>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</si>
  <si>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</si>
  <si>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</si>
  <si>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</si>
  <si>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</si>
  <si>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</si>
  <si>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</si>
  <si>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</si>
  <si>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</si>
  <si>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</si>
  <si>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</si>
  <si>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</si>
  <si>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</si>
  <si>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</si>
  <si>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</si>
  <si>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</si>
  <si>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</si>
  <si>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</si>
  <si>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</si>
  <si>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</si>
  <si>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</si>
  <si>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</si>
  <si>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</si>
  <si>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</si>
  <si>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</si>
  <si>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</si>
  <si>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</si>
  <si>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</si>
  <si>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</si>
  <si>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</si>
  <si>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</si>
  <si>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</si>
  <si>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</si>
  <si>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</si>
  <si>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</si>
  <si>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</si>
  <si>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</si>
  <si>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</si>
  <si>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</si>
  <si>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</si>
  <si>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</si>
  <si>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</si>
  <si>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</si>
  <si>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</si>
  <si>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</si>
  <si>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</si>
  <si>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</si>
  <si>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</si>
  <si>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</si>
  <si>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</si>
  <si>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</si>
  <si>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</si>
  <si>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</si>
  <si>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</si>
  <si>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</si>
  <si>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</si>
  <si>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</si>
  <si>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</si>
  <si>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</si>
  <si>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</si>
  <si>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</si>
  <si>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</si>
  <si>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</si>
  <si>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</si>
  <si>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</si>
  <si>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</si>
  <si>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</si>
  <si>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</si>
  <si>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</si>
  <si>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</si>
  <si>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</si>
  <si>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</si>
  <si>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</si>
  <si>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</si>
  <si>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</si>
  <si>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</si>
  <si>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</si>
  <si>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</si>
  <si>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</si>
  <si>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</si>
  <si>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</si>
  <si>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</si>
  <si>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</si>
  <si>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</si>
  <si>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</si>
  <si>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</si>
  <si>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</si>
  <si>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</si>
  <si>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</si>
  <si>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</si>
  <si>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</si>
  <si>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</si>
  <si>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</si>
  <si>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</si>
  <si>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</si>
  <si>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</si>
  <si>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</si>
  <si>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</si>
  <si>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</si>
  <si>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</si>
  <si>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</si>
  <si>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</si>
  <si>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</si>
  <si>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</si>
  <si>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</si>
  <si>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</si>
  <si>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</si>
  <si>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</si>
  <si>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</si>
  <si>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</si>
  <si>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</si>
  <si>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</si>
  <si>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</si>
  <si>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</si>
  <si>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</si>
  <si>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</si>
  <si>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</si>
  <si>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</si>
  <si>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</si>
  <si>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</si>
  <si>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</si>
  <si>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</si>
  <si>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</si>
  <si>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</si>
  <si>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</si>
  <si>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</si>
  <si>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</si>
  <si>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</si>
  <si>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</si>
  <si>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</si>
  <si>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</si>
  <si>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</si>
  <si>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</si>
  <si>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</si>
  <si>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</si>
  <si>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</si>
  <si>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</si>
  <si>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</si>
  <si>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</si>
  <si>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</si>
  <si>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</si>
  <si>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</si>
  <si>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</si>
  <si>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</si>
  <si>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</si>
  <si>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</si>
  <si>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</si>
  <si>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</si>
  <si>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</si>
  <si>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</si>
  <si>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</si>
  <si>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</si>
  <si>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</si>
  <si>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</si>
  <si>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</si>
  <si>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</si>
  <si>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</si>
  <si>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</si>
  <si>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</si>
  <si>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</si>
  <si>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</si>
  <si>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</si>
  <si>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</si>
  <si>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</si>
  <si>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</si>
  <si>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</si>
  <si>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</si>
  <si>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</si>
  <si>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</si>
  <si>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</si>
  <si>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</si>
  <si>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</si>
  <si>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</si>
  <si>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</si>
  <si>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</si>
  <si>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</si>
  <si>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</si>
  <si>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</si>
  <si>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</si>
  <si>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</si>
  <si>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</si>
  <si>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</si>
  <si>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</si>
  <si>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</si>
  <si>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</si>
  <si>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</si>
  <si>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</si>
  <si>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</si>
  <si>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</si>
  <si>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</si>
  <si>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</si>
  <si>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</si>
  <si>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</si>
  <si>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</si>
  <si>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</si>
  <si>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</si>
  <si>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</si>
  <si>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</si>
  <si>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</si>
  <si>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</si>
  <si>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</si>
  <si>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</si>
  <si>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</si>
  <si>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</si>
  <si>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</si>
  <si>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</si>
  <si>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</si>
  <si>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</si>
  <si>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</si>
  <si>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</si>
  <si>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</si>
  <si>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</si>
  <si>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</si>
  <si>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</si>
  <si>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</si>
  <si>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</si>
  <si>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</si>
  <si>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</si>
  <si>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</si>
  <si>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</si>
  <si>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</si>
  <si>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</si>
  <si>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</si>
  <si>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</si>
  <si>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</si>
  <si>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</si>
  <si>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</si>
  <si>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</si>
  <si>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</si>
  <si>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</si>
  <si>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</si>
  <si>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</si>
  <si>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</si>
  <si>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</si>
  <si>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</si>
  <si>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</si>
  <si>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</si>
  <si>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</si>
  <si>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</si>
  <si>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</si>
  <si>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</si>
  <si>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</si>
  <si>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</si>
  <si>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</si>
  <si>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</si>
  <si>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</si>
  <si>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</si>
  <si>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</si>
  <si>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</si>
  <si>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</si>
  <si>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</si>
  <si>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</si>
  <si>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</si>
  <si>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</si>
  <si>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</si>
  <si>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</si>
  <si>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</si>
  <si>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</si>
  <si>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</si>
  <si>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</si>
  <si>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</si>
  <si>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</si>
  <si>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</si>
  <si>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</si>
  <si>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</si>
  <si>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</si>
  <si>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</si>
  <si>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</si>
  <si>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</si>
  <si>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</si>
  <si>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</si>
  <si>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</si>
  <si>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</si>
  <si>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</si>
  <si>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</si>
  <si>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</si>
  <si>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</si>
  <si>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</si>
  <si>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</si>
  <si>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</si>
  <si>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</si>
  <si>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</si>
  <si>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</si>
  <si>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</si>
  <si>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</si>
  <si>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</si>
  <si>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</si>
  <si>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</si>
  <si>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</si>
  <si>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</si>
  <si>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</si>
  <si>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</si>
  <si>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</si>
  <si>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</si>
  <si>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</si>
  <si>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</si>
  <si>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</si>
  <si>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</si>
  <si>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</si>
  <si>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</si>
  <si>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</si>
  <si>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</si>
  <si>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</si>
  <si>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</si>
  <si>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</si>
  <si>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</si>
  <si>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</si>
  <si>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</si>
  <si>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</si>
  <si>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</si>
  <si>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</si>
  <si>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</si>
  <si>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</si>
  <si>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</si>
  <si>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</si>
  <si>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</si>
  <si>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</si>
  <si>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</si>
  <si>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</si>
  <si>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</si>
  <si>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</si>
  <si>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</si>
  <si>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</si>
  <si>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</si>
  <si>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</si>
  <si>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</si>
  <si>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</si>
  <si>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</si>
  <si>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</si>
  <si>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</si>
  <si>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</si>
  <si>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</si>
  <si>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</si>
  <si>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</si>
  <si>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</si>
  <si>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</si>
  <si>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</si>
  <si>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</si>
  <si>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</si>
  <si>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</si>
  <si>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</si>
  <si>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</si>
  <si>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</si>
  <si>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</si>
  <si>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</si>
  <si>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</si>
  <si>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</si>
  <si>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</si>
  <si>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</si>
  <si>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</si>
  <si>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</si>
  <si>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</si>
  <si>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</si>
  <si>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</si>
  <si>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</si>
  <si>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</si>
  <si>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</si>
  <si>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</si>
  <si>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</si>
  <si>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</si>
  <si>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</si>
  <si>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</si>
  <si>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</si>
  <si>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</si>
  <si>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</si>
  <si>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</si>
  <si>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</si>
  <si>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</si>
  <si>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</si>
  <si>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</si>
  <si>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</si>
  <si>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</si>
  <si>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</si>
  <si>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</si>
  <si>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</si>
  <si>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</si>
  <si>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</si>
  <si>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</si>
  <si>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</si>
  <si>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</si>
  <si>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</si>
  <si>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</si>
  <si>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</si>
  <si>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</si>
  <si>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</si>
  <si>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</si>
  <si>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</si>
  <si>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</si>
  <si>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</si>
  <si>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</si>
  <si>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</si>
  <si>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</si>
  <si>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</si>
  <si>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</si>
  <si>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</si>
  <si>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</si>
  <si>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</si>
  <si>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</si>
  <si>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</si>
  <si>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</si>
  <si>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</si>
  <si>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</si>
  <si>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</si>
  <si>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</si>
  <si>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</si>
  <si>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</si>
  <si>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</si>
  <si>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</si>
  <si>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</si>
  <si>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</si>
  <si>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</si>
  <si>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</si>
  <si>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</si>
  <si>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</si>
  <si>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</si>
  <si>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</si>
  <si>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</si>
  <si>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</si>
  <si>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</si>
  <si>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</si>
  <si>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</si>
  <si>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</si>
  <si>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</si>
  <si>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</si>
  <si>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</si>
  <si>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</si>
  <si>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</si>
  <si>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</si>
  <si>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</si>
  <si>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</si>
  <si>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</si>
  <si>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</si>
  <si>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</si>
  <si>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</si>
  <si>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</si>
  <si>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</si>
  <si>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</si>
  <si>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</si>
  <si>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</si>
  <si>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</si>
  <si>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</si>
  <si>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</si>
  <si>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</si>
  <si>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</si>
  <si>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</si>
  <si>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</si>
  <si>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</si>
  <si>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</si>
  <si>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</si>
  <si>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</si>
  <si>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</si>
  <si>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</si>
  <si>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</si>
  <si>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</si>
  <si>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</si>
  <si>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</si>
  <si>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</si>
  <si>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</si>
  <si>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</si>
  <si>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</si>
  <si>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</si>
  <si>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</si>
  <si>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</si>
  <si>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</si>
  <si>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</si>
  <si>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</si>
  <si>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</si>
  <si>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</si>
  <si>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</si>
  <si>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</si>
  <si>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</si>
  <si>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</si>
  <si>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</si>
  <si>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</si>
  <si>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</si>
  <si>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</si>
  <si>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</si>
  <si>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</si>
  <si>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</si>
  <si>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</si>
  <si>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</si>
  <si>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</si>
  <si>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</si>
  <si>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</si>
  <si>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</si>
  <si>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</si>
  <si>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</si>
  <si>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</si>
  <si>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</si>
  <si>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</si>
  <si>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</si>
  <si>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</si>
  <si>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</si>
  <si>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</si>
  <si>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</si>
  <si>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</si>
  <si>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</si>
  <si>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</si>
  <si>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</si>
  <si>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</si>
  <si>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</si>
  <si>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</si>
  <si>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</si>
  <si>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</si>
  <si>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</si>
  <si>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</si>
  <si>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</si>
  <si>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</si>
  <si>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</si>
  <si>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</si>
  <si>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</si>
  <si>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</si>
  <si>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</si>
  <si>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</si>
  <si>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</si>
  <si>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</si>
  <si>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</si>
  <si>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</si>
  <si>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</si>
  <si>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</si>
  <si>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</si>
  <si>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</si>
  <si>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</si>
  <si>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</si>
  <si>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</si>
  <si>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</si>
  <si>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</si>
  <si>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</si>
  <si>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</si>
  <si>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</si>
  <si>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</si>
  <si>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</si>
  <si>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</si>
  <si>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</si>
  <si>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</si>
  <si>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</si>
  <si>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</si>
  <si>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</si>
  <si>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</si>
  <si>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</si>
  <si>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</si>
  <si>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</si>
  <si>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</si>
  <si>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</si>
  <si>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</si>
  <si>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</si>
  <si>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</si>
  <si>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</si>
  <si>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</si>
  <si>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</si>
  <si>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</si>
  <si>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</si>
  <si>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</si>
  <si>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</si>
  <si>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</si>
  <si>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</si>
  <si>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</si>
  <si>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</si>
  <si>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</si>
  <si>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</si>
  <si>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</si>
  <si>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</si>
  <si>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</si>
  <si>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</si>
  <si>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</si>
  <si>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</si>
  <si>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</si>
  <si>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</si>
  <si>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</si>
  <si>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</si>
  <si>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</si>
  <si>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</si>
  <si>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</si>
  <si>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</si>
  <si>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</si>
  <si>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</si>
  <si>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</si>
  <si>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</si>
  <si>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</si>
  <si>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</si>
  <si>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</si>
  <si>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</si>
  <si>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</si>
  <si>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</si>
  <si>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</si>
  <si>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</si>
  <si>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</si>
  <si>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</si>
  <si>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</si>
  <si>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</si>
  <si>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</si>
  <si>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</si>
  <si>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</si>
  <si>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</si>
  <si>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</si>
  <si>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</si>
  <si>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</si>
  <si>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</si>
  <si>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</si>
  <si>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</si>
  <si>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</si>
  <si>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</si>
  <si>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</si>
  <si>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</si>
  <si>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</si>
  <si>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</si>
  <si>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</si>
  <si>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</si>
  <si>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</si>
  <si>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</si>
  <si>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</si>
  <si>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</si>
  <si>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</si>
  <si>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</si>
  <si>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</si>
  <si>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</si>
  <si>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</si>
  <si>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</si>
  <si>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</si>
  <si>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</si>
  <si>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</si>
  <si>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</si>
  <si>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</si>
  <si>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</si>
  <si>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</si>
  <si>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</si>
  <si>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</si>
  <si>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</si>
  <si>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</si>
  <si>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</si>
  <si>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</si>
  <si>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</si>
  <si>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</si>
  <si>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</si>
  <si>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</si>
  <si>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</si>
  <si>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</si>
  <si>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</si>
  <si>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</si>
  <si>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</si>
  <si>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</si>
  <si>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</si>
  <si>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</si>
  <si>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</si>
  <si>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</si>
  <si>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</si>
  <si>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</si>
  <si>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</si>
  <si>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</si>
  <si>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</si>
  <si>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</si>
  <si>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</si>
  <si>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</si>
  <si>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</si>
  <si>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</si>
  <si>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</si>
  <si>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</si>
  <si>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</si>
  <si>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</si>
  <si>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</si>
  <si>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</si>
  <si>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</si>
  <si>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</si>
  <si>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</si>
  <si>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</si>
  <si>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</si>
  <si>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</si>
  <si>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</si>
  <si>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</si>
  <si>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</si>
  <si>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</si>
  <si>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</si>
  <si>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</si>
  <si>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</si>
  <si>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</si>
  <si>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</si>
  <si>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</si>
  <si>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</si>
  <si>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</si>
  <si>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</si>
  <si>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</si>
  <si>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</si>
  <si>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</si>
  <si>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</si>
  <si>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</si>
  <si>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</si>
  <si>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</si>
  <si>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</si>
  <si>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</si>
  <si>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</si>
  <si>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</si>
  <si>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</si>
  <si>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</si>
  <si>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</si>
  <si>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</si>
  <si>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</si>
  <si>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</si>
  <si>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</si>
  <si>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</si>
  <si>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</si>
  <si>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</si>
  <si>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</si>
  <si>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</si>
  <si>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</si>
  <si>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</si>
  <si>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</si>
  <si>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</si>
  <si>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</si>
  <si>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</si>
  <si>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</si>
  <si>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</si>
  <si>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</si>
  <si>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</si>
  <si>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</si>
  <si>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</si>
  <si>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</si>
  <si>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</si>
  <si>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</si>
  <si>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</si>
  <si>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</si>
  <si>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</si>
  <si>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</si>
  <si>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</si>
  <si>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</si>
  <si>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</si>
  <si>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</si>
  <si>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</si>
  <si>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</si>
  <si>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</si>
  <si>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</si>
  <si>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</si>
  <si>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</si>
  <si>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</si>
  <si>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</si>
  <si>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</si>
  <si>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</si>
  <si>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</si>
  <si>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</si>
  <si>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</si>
  <si>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</si>
  <si>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</si>
  <si>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</si>
  <si>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</si>
  <si>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</si>
  <si>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</si>
  <si>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</si>
  <si>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</si>
  <si>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</si>
  <si>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</si>
  <si>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</si>
  <si>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</si>
  <si>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</si>
  <si>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</si>
  <si>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</si>
  <si>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</si>
  <si>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</si>
  <si>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</si>
  <si>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</si>
  <si>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</si>
  <si>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</si>
  <si>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</si>
  <si>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</si>
  <si>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</si>
  <si>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</si>
  <si>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</si>
  <si>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</si>
  <si>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</si>
  <si>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</si>
  <si>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</si>
  <si>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</si>
  <si>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</si>
  <si>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</si>
  <si>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</si>
  <si>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</si>
  <si>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</si>
  <si>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</si>
  <si>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</si>
  <si>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</si>
  <si>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</si>
  <si>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</si>
  <si>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</si>
  <si>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</si>
  <si>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</si>
  <si>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</si>
  <si>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</si>
  <si>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</si>
  <si>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</si>
  <si>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</si>
  <si>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</si>
  <si>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</si>
  <si>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</si>
  <si>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</si>
  <si>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</si>
  <si>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</si>
  <si>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</si>
  <si>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</si>
  <si>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</si>
  <si>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</si>
  <si>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</si>
  <si>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</si>
  <si>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</si>
  <si>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</si>
  <si>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</si>
  <si>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</si>
  <si>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</si>
  <si>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</si>
  <si>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</si>
  <si>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</si>
  <si>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</si>
  <si>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</si>
  <si>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</si>
  <si>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</si>
  <si>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</si>
  <si>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</si>
  <si>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</si>
  <si>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</si>
  <si>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</si>
  <si>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</si>
  <si>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</si>
  <si>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</si>
  <si>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</si>
  <si>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</si>
  <si>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</si>
  <si>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</si>
  <si>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</si>
  <si>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</si>
  <si>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</si>
  <si>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</si>
  <si>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</si>
  <si>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</si>
  <si>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</si>
  <si>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</si>
  <si>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</si>
  <si>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</si>
  <si>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</si>
  <si>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</si>
  <si>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</si>
  <si>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</si>
  <si>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</si>
  <si>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</si>
  <si>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</si>
  <si>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</si>
  <si>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</si>
  <si>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</si>
  <si>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</si>
  <si>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</si>
  <si>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</si>
  <si>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</si>
  <si>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</si>
  <si>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</si>
  <si>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</si>
  <si>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</si>
  <si>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</si>
  <si>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</si>
  <si>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</si>
  <si>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</si>
  <si>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</si>
  <si>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</si>
  <si>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</si>
  <si>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</si>
  <si>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</si>
  <si>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</si>
  <si>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</si>
  <si>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</si>
  <si>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</si>
  <si>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</si>
  <si>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</si>
  <si>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</si>
  <si>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</si>
  <si>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</si>
  <si>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</si>
  <si>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</si>
  <si>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</si>
  <si>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</si>
  <si>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</si>
  <si>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</si>
  <si>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</si>
  <si>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</si>
  <si>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</si>
  <si>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</si>
  <si>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</si>
  <si>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</si>
  <si>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</si>
  <si>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</si>
  <si>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</si>
  <si>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</si>
  <si>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</si>
  <si>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</si>
  <si>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</si>
  <si>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</si>
  <si>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</si>
  <si>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</si>
  <si>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</si>
  <si>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</si>
  <si>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</si>
  <si>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</si>
  <si>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</si>
  <si>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</si>
  <si>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</si>
  <si>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</si>
  <si>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</si>
  <si>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</si>
  <si>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</si>
  <si>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</si>
  <si>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</si>
  <si>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</si>
  <si>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</si>
  <si>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</si>
  <si>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</si>
  <si>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</si>
  <si>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</si>
  <si>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</si>
  <si>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</si>
  <si>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</si>
  <si>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</si>
  <si>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</si>
  <si>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</si>
  <si>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</si>
  <si>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</si>
  <si>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</si>
  <si>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</si>
  <si>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</si>
  <si>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</si>
  <si>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</si>
  <si>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</si>
  <si>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</si>
  <si>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</si>
  <si>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</si>
  <si>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</si>
  <si>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</si>
  <si>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</si>
  <si>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</si>
  <si>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</si>
  <si>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</si>
  <si>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</si>
  <si>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</si>
  <si>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</si>
  <si>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</si>
  <si>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</si>
  <si>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</si>
  <si>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</si>
  <si>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</si>
  <si>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</si>
  <si>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</si>
  <si>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</si>
  <si>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</si>
  <si>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</si>
  <si>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</si>
  <si>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</si>
  <si>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</si>
  <si>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</si>
  <si>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</si>
  <si>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</si>
  <si>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</si>
  <si>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</si>
  <si>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</si>
  <si>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</si>
  <si>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</si>
  <si>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</si>
  <si>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</si>
  <si>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</si>
  <si>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</si>
  <si>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</si>
  <si>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</si>
  <si>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</si>
  <si>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</si>
  <si>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</si>
  <si>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</si>
  <si>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</si>
  <si>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</si>
  <si>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</si>
  <si>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</si>
  <si>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</si>
  <si>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</si>
  <si>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</si>
  <si>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</si>
  <si>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</si>
  <si>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</si>
  <si>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</si>
  <si>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</si>
  <si>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</si>
  <si>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</si>
  <si>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</si>
  <si>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</si>
  <si>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</si>
  <si>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</si>
  <si>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</si>
  <si>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</si>
  <si>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</si>
  <si>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</si>
  <si>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</si>
  <si>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</si>
  <si>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</si>
  <si>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</si>
  <si>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</si>
  <si>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</si>
  <si>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</si>
  <si>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</si>
  <si>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</si>
  <si>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</si>
  <si>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</si>
  <si>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</si>
  <si>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</si>
  <si>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</si>
  <si>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</si>
  <si>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</si>
  <si>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</si>
  <si>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</si>
  <si>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</si>
  <si>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</si>
  <si>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</si>
  <si>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</si>
  <si>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</si>
  <si>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</si>
  <si>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</si>
  <si>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</si>
  <si>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</si>
  <si>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</si>
  <si>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</si>
  <si>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</si>
  <si>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</si>
  <si>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</si>
  <si>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</si>
  <si>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</si>
  <si>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</si>
  <si>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</si>
  <si>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</si>
  <si>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</si>
  <si>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</si>
  <si>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</si>
  <si>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</si>
  <si>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</si>
  <si>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</si>
  <si>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</si>
  <si>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</si>
  <si>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</si>
  <si>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</si>
  <si>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</si>
  <si>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</si>
  <si>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</si>
  <si>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</si>
  <si>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</si>
  <si>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</si>
  <si>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</si>
  <si>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</si>
  <si>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</si>
  <si>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</si>
  <si>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</si>
  <si>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</si>
  <si>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</si>
  <si>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</si>
  <si>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</si>
  <si>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</si>
  <si>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</si>
  <si>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</si>
  <si>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</si>
  <si>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</si>
  <si>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</si>
  <si>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</si>
  <si>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</si>
  <si>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</si>
  <si>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</si>
  <si>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</si>
  <si>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</si>
  <si>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</si>
  <si>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</si>
  <si>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</si>
  <si>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</si>
  <si>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</si>
  <si>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</si>
  <si>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</si>
  <si>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</si>
  <si>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</si>
  <si>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</si>
  <si>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</si>
  <si>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</si>
  <si>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</si>
  <si>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</si>
  <si>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</si>
  <si>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</si>
  <si>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</si>
  <si>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</si>
  <si>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</si>
  <si>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</si>
  <si>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</si>
  <si>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</si>
  <si>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</si>
  <si>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</si>
  <si>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</si>
  <si>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</si>
  <si>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</si>
  <si>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</si>
  <si>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</si>
  <si>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</si>
  <si>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</si>
  <si>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</si>
  <si>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</si>
  <si>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</si>
  <si>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</si>
  <si>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</si>
  <si>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</si>
  <si>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</si>
  <si>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</si>
  <si>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</si>
  <si>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</si>
  <si>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</si>
  <si>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</si>
  <si>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</si>
  <si>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</si>
  <si>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</si>
  <si>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</si>
  <si>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</si>
  <si>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</si>
  <si>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</si>
  <si>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</si>
  <si>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</si>
  <si>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</si>
  <si>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</si>
  <si>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</si>
  <si>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</si>
  <si>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</si>
  <si>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</si>
  <si>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</si>
  <si>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</si>
  <si>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</si>
  <si>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</si>
  <si>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</si>
  <si>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</si>
  <si>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</si>
  <si>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</si>
  <si>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</si>
  <si>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</si>
  <si>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</si>
  <si>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</si>
  <si>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</si>
  <si>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</si>
  <si>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</si>
  <si>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</si>
  <si>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</si>
  <si>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</si>
  <si>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</si>
  <si>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</si>
  <si>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</si>
  <si>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</si>
  <si>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</si>
  <si>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</si>
  <si>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</si>
  <si>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</si>
  <si>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</si>
  <si>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</si>
  <si>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</si>
  <si>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</si>
  <si>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</si>
  <si>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</si>
  <si>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</si>
  <si>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</si>
  <si>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</si>
  <si>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</si>
  <si>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</si>
  <si>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</si>
  <si>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</si>
  <si>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</si>
  <si>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</si>
  <si>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</si>
  <si>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</si>
  <si>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</si>
  <si>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</si>
  <si>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</si>
  <si>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</si>
  <si>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</si>
  <si>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</si>
  <si>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</si>
  <si>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</si>
  <si>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</si>
  <si>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</si>
  <si>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</si>
  <si>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</si>
  <si>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</si>
  <si>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</si>
  <si>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</si>
  <si>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</si>
  <si>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</si>
  <si>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</si>
  <si>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</si>
  <si>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</si>
  <si>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</si>
  <si>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</si>
  <si>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</si>
  <si>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</si>
  <si>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</si>
  <si>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</si>
  <si>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</si>
  <si>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</si>
  <si>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</si>
  <si>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</si>
  <si>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</si>
  <si>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</si>
  <si>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</si>
  <si>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</si>
  <si>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</si>
  <si>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</si>
  <si>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</si>
  <si>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</si>
  <si>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</si>
  <si>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</si>
  <si>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</si>
  <si>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</si>
  <si>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</si>
  <si>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</si>
  <si>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</si>
  <si>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</si>
  <si>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</si>
  <si>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</si>
  <si>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</si>
  <si>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</si>
  <si>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</si>
  <si>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</si>
  <si>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</si>
  <si>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</si>
  <si>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</si>
  <si>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</si>
  <si>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</si>
  <si>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</si>
  <si>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</si>
  <si>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</si>
  <si>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</si>
  <si>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</si>
  <si>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</si>
  <si>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</si>
  <si>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</si>
  <si>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</si>
  <si>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</si>
  <si>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</si>
  <si>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</si>
  <si>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</si>
  <si>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</si>
  <si>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</si>
  <si>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</si>
  <si>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</si>
  <si>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</si>
  <si>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</si>
  <si>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</si>
  <si>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</si>
  <si>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</si>
  <si>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</si>
  <si>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</si>
  <si>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</si>
  <si>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</si>
  <si>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</si>
  <si>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</si>
  <si>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</si>
  <si>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</si>
  <si>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</si>
  <si>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</si>
  <si>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</si>
  <si>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</si>
  <si>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</si>
  <si>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</si>
  <si>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</si>
  <si>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</si>
  <si>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</si>
  <si>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</si>
  <si>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</si>
  <si>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</si>
  <si>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</si>
  <si>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</si>
  <si>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</si>
  <si>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</si>
  <si>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</si>
  <si>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</si>
  <si>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</si>
  <si>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</si>
  <si>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</si>
  <si>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</si>
  <si>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</si>
  <si>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</si>
  <si>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</si>
  <si>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</si>
  <si>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</si>
  <si>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</si>
  <si>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</si>
  <si>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</si>
  <si>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</si>
  <si>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</si>
  <si>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</si>
  <si>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</si>
  <si>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</si>
  <si>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</si>
  <si>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</si>
  <si>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</si>
  <si>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</si>
  <si>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</si>
  <si>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</si>
  <si>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</si>
  <si>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</si>
  <si>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</si>
  <si>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</si>
  <si>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</si>
  <si>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</si>
  <si>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</si>
  <si>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</si>
  <si>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</si>
  <si>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</si>
  <si>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</si>
  <si>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</si>
  <si>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</si>
  <si>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</si>
  <si>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</si>
  <si>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</si>
  <si>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</si>
  <si>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</si>
  <si>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</si>
  <si>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</si>
  <si>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</si>
  <si>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</si>
  <si>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</si>
  <si>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</si>
  <si>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</si>
  <si>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</si>
  <si>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</si>
  <si>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</si>
  <si>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</si>
  <si>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</si>
  <si>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</si>
  <si>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</si>
  <si>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</si>
  <si>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</si>
  <si>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</si>
  <si>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</si>
  <si>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</si>
  <si>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</si>
  <si>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</si>
  <si>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</si>
  <si>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</si>
  <si>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</si>
  <si>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</si>
  <si>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</si>
  <si>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</si>
  <si>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</si>
  <si>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</si>
  <si>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</si>
  <si>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</si>
  <si>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</si>
  <si>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</si>
  <si>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</si>
  <si>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</si>
  <si>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</si>
  <si>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</si>
  <si>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</si>
  <si>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</si>
  <si>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</si>
  <si>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</si>
  <si>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</si>
  <si>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</si>
  <si>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</si>
  <si>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</si>
  <si>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</si>
  <si>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</si>
  <si>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</si>
  <si>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</si>
  <si>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</si>
  <si>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</si>
  <si>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</si>
  <si>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</si>
  <si>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</si>
  <si>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</si>
  <si>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</si>
  <si>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</si>
  <si>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</si>
  <si>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</si>
  <si>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</si>
  <si>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</si>
  <si>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</si>
  <si>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</si>
  <si>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</si>
  <si>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</si>
  <si>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</si>
  <si>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</si>
  <si>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</si>
  <si>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</si>
  <si>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</si>
  <si>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</si>
  <si>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</si>
  <si>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</si>
  <si>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</si>
  <si>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</si>
  <si>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</si>
  <si>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</si>
  <si>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</si>
  <si>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</si>
  <si>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</si>
  <si>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</si>
  <si>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</si>
  <si>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</si>
  <si>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</si>
  <si>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</si>
  <si>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</si>
  <si>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</si>
  <si>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</si>
  <si>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</si>
  <si>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</si>
  <si>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</si>
  <si>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</si>
  <si>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</si>
  <si>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</si>
  <si>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</si>
  <si>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</si>
  <si>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</si>
  <si>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</si>
  <si>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</si>
  <si>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</si>
  <si>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</si>
  <si>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</si>
  <si>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</si>
  <si>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</si>
  <si>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</si>
  <si>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</si>
  <si>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</si>
  <si>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</si>
  <si>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</si>
  <si>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</si>
  <si>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</si>
  <si>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</si>
  <si>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</si>
  <si>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</si>
  <si>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</si>
  <si>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</si>
  <si>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</si>
  <si>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</si>
  <si>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</si>
  <si>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</si>
  <si>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</si>
  <si>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</si>
  <si>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</si>
  <si>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</si>
  <si>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</si>
  <si>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</si>
  <si>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</si>
  <si>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</si>
  <si>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</si>
  <si>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</si>
  <si>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</si>
  <si>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</si>
  <si>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</si>
  <si>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</si>
  <si>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</si>
  <si>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</si>
  <si>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</si>
  <si>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</si>
  <si>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</si>
  <si>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</si>
  <si>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</si>
  <si>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</si>
  <si>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</si>
  <si>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</si>
  <si>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</si>
  <si>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</si>
  <si>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</si>
  <si>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</si>
  <si>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</si>
  <si>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</si>
  <si>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</si>
  <si>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</si>
  <si>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</si>
  <si>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</si>
  <si>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</si>
  <si>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</si>
  <si>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</si>
  <si>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</si>
  <si>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</si>
  <si>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</si>
  <si>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</si>
  <si>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</si>
  <si>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</si>
  <si>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</si>
  <si>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</si>
  <si>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</si>
  <si>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</si>
  <si>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</si>
  <si>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</si>
  <si>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</si>
  <si>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</si>
  <si>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</si>
  <si>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</si>
  <si>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</si>
  <si>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</si>
  <si>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</si>
  <si>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</si>
  <si>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</si>
  <si>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</si>
  <si>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</si>
  <si>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</si>
  <si>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</si>
  <si>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</si>
  <si>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</si>
  <si>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</si>
  <si>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</si>
  <si>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</si>
  <si>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</si>
  <si>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</si>
  <si>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</si>
  <si>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</si>
  <si>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</si>
  <si>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</si>
  <si>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</si>
  <si>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</si>
  <si>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</si>
  <si>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</si>
  <si>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</si>
  <si>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</si>
  <si>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</si>
  <si>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</si>
  <si>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</si>
  <si>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</si>
  <si>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</si>
  <si>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</si>
  <si>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</si>
  <si>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</si>
  <si>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</si>
  <si>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</si>
  <si>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</si>
  <si>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</si>
  <si>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</si>
  <si>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</si>
  <si>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</si>
  <si>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</si>
  <si>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</si>
  <si>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</si>
  <si>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</si>
  <si>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</si>
  <si>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</si>
  <si>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</si>
  <si>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</si>
  <si>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</si>
  <si>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</si>
  <si>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</si>
  <si>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</si>
  <si>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</si>
  <si>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</si>
  <si>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</si>
  <si>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</si>
  <si>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</si>
  <si>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</si>
  <si>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</si>
  <si>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</si>
  <si>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</si>
  <si>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</si>
  <si>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</si>
  <si>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</si>
  <si>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</si>
  <si>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</si>
  <si>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</si>
  <si>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</si>
  <si>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</si>
  <si>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</si>
  <si>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</si>
  <si>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</si>
  <si>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</si>
  <si>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</si>
  <si>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</si>
  <si>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</si>
  <si>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</si>
  <si>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</si>
  <si>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</si>
  <si>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</si>
  <si>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</si>
  <si>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</si>
  <si>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</si>
  <si>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</si>
  <si>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</si>
  <si>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</si>
  <si>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</si>
  <si>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</si>
  <si>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</si>
  <si>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</si>
  <si>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</si>
  <si>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</si>
  <si>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</si>
  <si>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</si>
  <si>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</si>
  <si>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</si>
  <si>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</si>
  <si>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</si>
  <si>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</si>
  <si>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</si>
  <si>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</si>
  <si>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</si>
  <si>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</si>
  <si>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</si>
  <si>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</si>
  <si>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</si>
  <si>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</si>
  <si>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</si>
  <si>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</si>
  <si>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</si>
  <si>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</si>
  <si>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</si>
  <si>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</si>
  <si>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</si>
  <si>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</si>
  <si>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</si>
  <si>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</si>
  <si>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</si>
  <si>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</si>
  <si>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</si>
  <si>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</si>
  <si>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</si>
  <si>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</si>
  <si>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</si>
  <si>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</si>
  <si>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</si>
  <si>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</si>
  <si>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</si>
  <si>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</si>
  <si>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</si>
  <si>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</si>
  <si>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</si>
  <si>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</si>
  <si>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</si>
  <si>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</si>
  <si>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</si>
  <si>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</si>
  <si>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</si>
  <si>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</si>
  <si>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</si>
  <si>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</si>
  <si>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</si>
  <si>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</si>
  <si>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</si>
  <si>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</si>
  <si>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</si>
  <si>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</si>
  <si>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</si>
  <si>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</si>
  <si>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</si>
  <si>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</si>
  <si>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</si>
  <si>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</si>
  <si>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</si>
  <si>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</si>
  <si>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</si>
  <si>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</si>
  <si>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</si>
  <si>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</si>
  <si>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</si>
  <si>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</si>
  <si>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</si>
  <si>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</si>
  <si>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</si>
  <si>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</si>
  <si>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</si>
  <si>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</si>
  <si>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</si>
  <si>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</si>
  <si>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</si>
  <si>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</si>
  <si>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</si>
  <si>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</si>
  <si>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</si>
  <si>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</si>
  <si>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</si>
  <si>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</si>
  <si>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</si>
  <si>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</si>
  <si>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</si>
  <si>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</si>
  <si>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</si>
  <si>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</si>
  <si>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</si>
  <si>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</si>
  <si>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</si>
  <si>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</si>
  <si>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</si>
  <si>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</si>
  <si>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</si>
  <si>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</si>
  <si>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</si>
  <si>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</si>
  <si>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</si>
  <si>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</si>
  <si>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</si>
  <si>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</si>
  <si>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</si>
  <si>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</si>
  <si>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</si>
  <si>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</si>
  <si>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</si>
  <si>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</si>
  <si>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</si>
  <si>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</si>
  <si>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</si>
  <si>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</si>
  <si>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</si>
  <si>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</si>
  <si>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</si>
  <si>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</si>
  <si>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</si>
  <si>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</si>
  <si>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</si>
  <si>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</si>
  <si>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</si>
  <si>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</si>
  <si>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</si>
  <si>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</si>
  <si>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</si>
  <si>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</si>
  <si>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</si>
  <si>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</si>
  <si>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</si>
  <si>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</si>
  <si>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</si>
  <si>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</si>
  <si>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</si>
  <si>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</si>
  <si>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</si>
  <si>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</si>
  <si>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</si>
  <si>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</si>
  <si>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</si>
  <si>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</si>
  <si>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</si>
  <si>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</si>
  <si>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</si>
  <si>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</si>
  <si>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</si>
  <si>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</si>
  <si>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</si>
  <si>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</si>
  <si>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</si>
  <si>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</si>
  <si>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</si>
  <si>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</si>
  <si>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</si>
  <si>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</si>
  <si>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</si>
  <si>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</si>
  <si>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</si>
  <si>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</si>
  <si>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</si>
  <si>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</si>
  <si>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</si>
  <si>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</si>
  <si>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</si>
  <si>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</si>
  <si>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</si>
  <si>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</si>
  <si>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</si>
  <si>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</si>
  <si>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</si>
  <si>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</si>
  <si>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</si>
  <si>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</si>
  <si>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</si>
  <si>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</si>
  <si>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</si>
  <si>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</si>
  <si>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</si>
  <si>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</si>
  <si>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</si>
  <si>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</si>
  <si>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</si>
  <si>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</si>
  <si>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</si>
  <si>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</si>
  <si>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</si>
  <si>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</si>
  <si>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</si>
  <si>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</si>
  <si>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</si>
  <si>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</si>
  <si>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</si>
  <si>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</si>
  <si>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</si>
  <si>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</si>
  <si>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</si>
  <si>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</si>
  <si>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</si>
  <si>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</si>
  <si>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</si>
  <si>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</si>
  <si>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</si>
  <si>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</si>
  <si>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</si>
  <si>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</si>
  <si>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</si>
  <si>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</si>
  <si>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</si>
  <si>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</si>
  <si>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</si>
  <si>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</si>
  <si>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</si>
  <si>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</si>
  <si>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</si>
  <si>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</si>
  <si>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</si>
  <si>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</si>
  <si>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</si>
  <si>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</si>
  <si>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</si>
  <si>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</si>
  <si>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</si>
  <si>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</si>
  <si>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</si>
  <si>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</si>
  <si>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</si>
  <si>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</si>
  <si>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</si>
  <si>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</si>
  <si>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</si>
  <si>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</si>
  <si>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</si>
  <si>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</si>
  <si>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</si>
  <si>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</si>
  <si>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</si>
  <si>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</si>
  <si>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</si>
  <si>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</si>
  <si>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</si>
  <si>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</si>
  <si>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</si>
  <si>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</si>
  <si>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</si>
  <si>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</si>
  <si>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</si>
  <si>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</si>
  <si>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</si>
  <si>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</si>
  <si>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</si>
  <si>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</si>
  <si>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</si>
  <si>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</si>
  <si>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</si>
  <si>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</si>
  <si>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</si>
  <si>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</si>
  <si>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</si>
  <si>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</si>
  <si>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</si>
  <si>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</si>
  <si>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</si>
  <si>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</si>
  <si>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</si>
  <si>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</si>
  <si>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</si>
  <si>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</si>
  <si>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</si>
  <si>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</si>
  <si>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</si>
  <si>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</si>
  <si>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</si>
  <si>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</si>
  <si>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</si>
  <si>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</si>
  <si>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</si>
  <si>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</si>
  <si>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</si>
  <si>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</si>
  <si>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</si>
  <si>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</si>
  <si>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</si>
  <si>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</si>
  <si>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</si>
  <si>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</si>
  <si>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</si>
  <si>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</si>
  <si>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</si>
  <si>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</si>
  <si>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</si>
  <si>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</si>
  <si>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</si>
  <si>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</si>
  <si>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</si>
  <si>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</si>
  <si>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</si>
  <si>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</si>
  <si>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</si>
  <si>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</si>
  <si>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</si>
  <si>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</si>
  <si>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</si>
  <si>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</si>
  <si>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</si>
  <si>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</si>
  <si>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</si>
  <si>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</si>
  <si>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</si>
  <si>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</si>
  <si>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</si>
  <si>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</si>
  <si>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</si>
  <si>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</si>
  <si>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</si>
  <si>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</si>
  <si>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</si>
  <si>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</si>
  <si>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</si>
  <si>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</si>
  <si>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</si>
  <si>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</si>
  <si>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</si>
  <si>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</si>
  <si>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</si>
  <si>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</si>
  <si>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</si>
  <si>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</si>
  <si>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</si>
  <si>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</si>
  <si>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</si>
  <si>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</si>
  <si>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</si>
  <si>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</si>
  <si>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</si>
  <si>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</si>
  <si>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</si>
  <si>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</si>
  <si>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</si>
  <si>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</si>
  <si>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</si>
  <si>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</si>
  <si>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</si>
  <si>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</si>
  <si>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</si>
  <si>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</si>
  <si>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</si>
  <si>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</si>
  <si>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</si>
  <si>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</si>
  <si>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</si>
  <si>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</si>
  <si>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</si>
  <si>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</si>
  <si>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</si>
  <si>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</si>
  <si>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</si>
  <si>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</si>
  <si>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</si>
  <si>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</si>
  <si>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</si>
  <si>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</si>
  <si>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</si>
  <si>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</si>
  <si>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</si>
  <si>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</si>
  <si>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</si>
  <si>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</si>
  <si>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</si>
  <si>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</si>
  <si>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</si>
  <si>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</si>
  <si>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</si>
  <si>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</si>
  <si>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</si>
  <si>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</si>
  <si>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</si>
  <si>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</si>
  <si>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</si>
  <si>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</si>
  <si>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</si>
  <si>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</si>
  <si>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</si>
  <si>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</si>
  <si>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</si>
  <si>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</si>
  <si>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</si>
  <si>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</si>
  <si>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</si>
  <si>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</si>
  <si>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</si>
  <si>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</si>
  <si>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</si>
  <si>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</si>
  <si>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</si>
  <si>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</si>
  <si>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</si>
  <si>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</si>
  <si>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</si>
  <si>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</si>
  <si>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</si>
  <si>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</si>
  <si>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</si>
  <si>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</si>
  <si>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</si>
  <si>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</si>
  <si>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</si>
  <si>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</si>
  <si>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</si>
  <si>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</si>
  <si>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</si>
  <si>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</si>
  <si>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</si>
  <si>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</si>
  <si>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</si>
  <si>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</si>
  <si>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</si>
  <si>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</si>
  <si>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</si>
  <si>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</si>
  <si>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</si>
  <si>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</si>
  <si>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</si>
  <si>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</si>
  <si>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</si>
  <si>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</si>
  <si>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</si>
  <si>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</si>
  <si>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</si>
  <si>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</si>
  <si>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</si>
  <si>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</si>
  <si>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</si>
  <si>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</si>
  <si>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</si>
  <si>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</si>
  <si>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</si>
  <si>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</si>
  <si>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</si>
  <si>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</si>
  <si>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</si>
  <si>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</si>
  <si>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</si>
  <si>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</si>
  <si>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</si>
  <si>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</si>
  <si>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</si>
  <si>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</si>
  <si>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</si>
  <si>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</si>
  <si>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</si>
  <si>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</si>
  <si>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</si>
  <si>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</si>
  <si>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</si>
  <si>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</si>
  <si>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</si>
  <si>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</si>
  <si>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</si>
  <si>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</si>
  <si>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</si>
  <si>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</si>
  <si>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</si>
  <si>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</si>
  <si>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</si>
  <si>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</si>
  <si>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</si>
  <si>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</si>
  <si>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</si>
  <si>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</si>
  <si>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</si>
  <si>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</si>
  <si>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</si>
  <si>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</si>
  <si>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</si>
  <si>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</si>
  <si>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</si>
  <si>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</si>
  <si>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</si>
  <si>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</si>
  <si>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</si>
  <si>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</si>
  <si>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</si>
  <si>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</si>
  <si>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</si>
  <si>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</si>
  <si>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</si>
  <si>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</si>
  <si>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</si>
  <si>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</si>
  <si>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</si>
  <si>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</si>
  <si>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</si>
  <si>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</si>
  <si>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</si>
  <si>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</si>
  <si>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</si>
  <si>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</si>
  <si>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</si>
  <si>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</si>
  <si>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</si>
  <si>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</si>
  <si>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</si>
  <si>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</si>
  <si>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</si>
  <si>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</si>
  <si>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</si>
  <si>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</si>
  <si>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</si>
  <si>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</si>
  <si>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</si>
  <si>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</si>
  <si>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</si>
  <si>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</si>
  <si>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</si>
  <si>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</si>
  <si>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</si>
  <si>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</si>
  <si>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</si>
  <si>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</si>
  <si>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</si>
  <si>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</si>
  <si>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</si>
  <si>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</si>
  <si>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</si>
  <si>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</si>
  <si>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</si>
  <si>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</si>
  <si>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</si>
  <si>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</si>
  <si>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</si>
  <si>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</si>
  <si>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</si>
  <si>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</si>
  <si>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</si>
  <si>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</si>
  <si>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</si>
  <si>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</si>
  <si>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</si>
  <si>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</si>
  <si>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</si>
  <si>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</si>
  <si>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</si>
  <si>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</si>
  <si>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</si>
  <si>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</si>
  <si>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</si>
  <si>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</si>
  <si>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</si>
  <si>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</si>
  <si>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</si>
  <si>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</si>
  <si>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</si>
  <si>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</si>
  <si>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</si>
  <si>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</si>
  <si>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</si>
  <si>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</si>
  <si>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</si>
  <si>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</si>
  <si>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</si>
  <si>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</si>
  <si>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</si>
  <si>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</si>
  <si>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</si>
  <si>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</si>
  <si>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</si>
  <si>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</si>
  <si>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</si>
  <si>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</si>
  <si>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</si>
  <si>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</si>
  <si>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</si>
  <si>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</si>
  <si>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</si>
  <si>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</si>
  <si>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</si>
  <si>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</si>
  <si>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</si>
  <si>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</si>
  <si>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</si>
  <si>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</si>
  <si>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</si>
  <si>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</si>
  <si>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</si>
  <si>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</si>
  <si>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</si>
  <si>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</si>
  <si>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</si>
  <si>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</si>
  <si>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</si>
  <si>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</si>
  <si>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</si>
  <si>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</si>
  <si>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</si>
  <si>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</si>
  <si>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</si>
  <si>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</si>
  <si>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</si>
  <si>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</si>
  <si>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</si>
  <si>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</si>
  <si>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</si>
  <si>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</si>
  <si>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</si>
  <si>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</si>
  <si>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</si>
  <si>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</si>
  <si>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</si>
  <si>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</si>
  <si>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</si>
  <si>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</si>
  <si>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</si>
  <si>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</si>
  <si>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</si>
  <si>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</si>
  <si>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</si>
  <si>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</si>
  <si>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</si>
  <si>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</si>
  <si>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</si>
  <si>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</si>
  <si>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</si>
  <si>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</si>
  <si>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</si>
  <si>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</si>
  <si>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</si>
  <si>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</si>
  <si>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</si>
  <si>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</si>
  <si>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</si>
  <si>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</si>
  <si>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</si>
  <si>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</si>
  <si>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</si>
  <si>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</si>
  <si>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</si>
  <si>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</si>
  <si>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</si>
  <si>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</si>
  <si>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</si>
  <si>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</si>
  <si>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</si>
  <si>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</si>
  <si>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</si>
  <si>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</si>
  <si>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</si>
  <si>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</si>
  <si>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</si>
  <si>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</si>
  <si>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</si>
  <si>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</si>
  <si>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</si>
  <si>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</si>
  <si>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</si>
  <si>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</si>
  <si>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</si>
  <si>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</si>
  <si>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</si>
  <si>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</si>
  <si>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</si>
  <si>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</si>
  <si>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</si>
  <si>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</si>
  <si>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</si>
  <si>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</si>
  <si>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</si>
  <si>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</si>
  <si>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</si>
  <si>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</si>
  <si>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</si>
  <si>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</si>
  <si>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</si>
  <si>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</si>
  <si>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</si>
  <si>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</si>
  <si>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</si>
  <si>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</si>
  <si>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</si>
  <si>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</si>
  <si>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</si>
  <si>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</si>
  <si>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</si>
  <si>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</si>
  <si>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</si>
  <si>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</si>
  <si>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</si>
  <si>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</si>
  <si>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</si>
  <si>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</si>
  <si>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</si>
  <si>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</si>
  <si>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</si>
  <si>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</si>
  <si>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</si>
  <si>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</si>
  <si>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</si>
  <si>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</si>
  <si>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</si>
  <si>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</si>
  <si>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</si>
  <si>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</si>
  <si>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</si>
  <si>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</si>
  <si>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</si>
  <si>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</si>
  <si>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</si>
  <si>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</si>
  <si>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</si>
  <si>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</si>
  <si>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</si>
  <si>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</si>
  <si>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</si>
  <si>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</si>
  <si>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</si>
  <si>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</si>
  <si>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</si>
  <si>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</si>
  <si>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</si>
  <si>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</si>
  <si>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</si>
  <si>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</si>
  <si>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</si>
  <si>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</si>
  <si>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</si>
  <si>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</si>
  <si>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</si>
  <si>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</si>
  <si>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</si>
  <si>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</si>
  <si>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</si>
  <si>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</si>
  <si>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</si>
  <si>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</si>
  <si>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</si>
  <si>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</si>
  <si>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</si>
  <si>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</si>
  <si>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</si>
  <si>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</si>
  <si>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</si>
  <si>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</si>
  <si>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</si>
  <si>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</si>
  <si>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</si>
  <si>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</si>
  <si>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</si>
  <si>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</si>
  <si>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</si>
  <si>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</si>
  <si>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</si>
  <si>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</si>
  <si>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</si>
  <si>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</si>
  <si>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</si>
  <si>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</si>
  <si>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</si>
  <si>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</si>
  <si>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</si>
  <si>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</si>
  <si>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</si>
  <si>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</si>
  <si>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</si>
  <si>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</si>
  <si>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</si>
  <si>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</si>
  <si>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</si>
  <si>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</si>
  <si>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</si>
  <si>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</si>
  <si>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</si>
  <si>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</si>
  <si>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</si>
  <si>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</si>
  <si>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</si>
  <si>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</si>
  <si>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</si>
  <si>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</si>
  <si>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</si>
  <si>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</si>
  <si>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</si>
  <si>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</si>
  <si>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</si>
  <si>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</si>
  <si>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</si>
  <si>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</si>
  <si>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</si>
  <si>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</si>
  <si>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</si>
  <si>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</si>
  <si>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</si>
  <si>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</si>
  <si>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</si>
  <si>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</si>
  <si>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</si>
  <si>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</si>
  <si>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</si>
  <si>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</si>
  <si>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</si>
  <si>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</si>
  <si>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</si>
  <si>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</si>
  <si>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</si>
  <si>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</si>
  <si>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</si>
  <si>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</si>
  <si>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</si>
  <si>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</si>
  <si>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</si>
  <si>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</si>
  <si>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</si>
  <si>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</si>
  <si>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</si>
  <si>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</si>
  <si>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</si>
  <si>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</si>
  <si>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</si>
  <si>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</si>
  <si>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</si>
  <si>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</si>
  <si>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</si>
  <si>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</si>
  <si>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</si>
  <si>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</si>
  <si>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</si>
  <si>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</si>
  <si>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</si>
  <si>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</si>
  <si>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</si>
  <si>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</si>
  <si>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</si>
  <si>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</si>
  <si>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</si>
  <si>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</si>
  <si>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</si>
  <si>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</si>
  <si>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</si>
  <si>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</si>
  <si>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</si>
  <si>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</si>
  <si>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</si>
  <si>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</si>
  <si>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</si>
  <si>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</si>
  <si>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</si>
  <si>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</si>
  <si>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</si>
  <si>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</si>
  <si>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</si>
  <si>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</si>
  <si>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</si>
  <si>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</si>
  <si>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</si>
  <si>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</si>
  <si>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</si>
  <si>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</si>
  <si>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</si>
  <si>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</si>
  <si>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</si>
  <si>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</si>
  <si>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</si>
  <si>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</si>
  <si>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</si>
  <si>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</si>
  <si>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</si>
  <si>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</si>
  <si>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</si>
  <si>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</si>
  <si>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</si>
  <si>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</si>
  <si>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</si>
  <si>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</si>
  <si>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</si>
  <si>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</si>
  <si>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</si>
  <si>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</si>
  <si>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</si>
  <si>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</si>
  <si>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</si>
  <si>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</si>
  <si>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</si>
  <si>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</si>
  <si>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</si>
  <si>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</si>
  <si>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</si>
  <si>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</si>
  <si>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</si>
  <si>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</si>
  <si>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</si>
  <si>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</si>
  <si>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</si>
  <si>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</si>
  <si>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</si>
  <si>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</si>
  <si>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</si>
  <si>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</si>
  <si>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</si>
  <si>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</si>
  <si>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</si>
  <si>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</si>
  <si>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</si>
  <si>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</si>
  <si>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</si>
  <si>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</si>
  <si>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</si>
  <si>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</si>
  <si>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</si>
  <si>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</si>
  <si>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</si>
  <si>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</si>
  <si>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</si>
  <si>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</si>
  <si>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</si>
  <si>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</si>
  <si>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</si>
  <si>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</si>
  <si>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</si>
  <si>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</si>
  <si>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</si>
  <si>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</si>
  <si>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</si>
  <si>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</si>
  <si>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</si>
  <si>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</si>
  <si>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</si>
  <si>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</si>
  <si>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</si>
  <si>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</si>
  <si>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</si>
  <si>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</si>
  <si>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</si>
  <si>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</si>
  <si>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</si>
  <si>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</si>
  <si>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</si>
  <si>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</si>
  <si>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</si>
  <si>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</si>
  <si>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</si>
  <si>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</si>
  <si>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</si>
  <si>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</si>
  <si>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</si>
  <si>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</si>
  <si>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</si>
  <si>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</si>
  <si>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</si>
  <si>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</si>
  <si>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</si>
  <si>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</si>
  <si>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</si>
  <si>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</si>
  <si>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</si>
  <si>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</si>
  <si>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</si>
  <si>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</si>
  <si>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</si>
  <si>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</si>
  <si>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</si>
  <si>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</si>
  <si>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</si>
  <si>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</si>
  <si>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</si>
  <si>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</si>
  <si>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</si>
  <si>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</si>
  <si>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</si>
  <si>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</si>
  <si>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</si>
  <si>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</si>
  <si>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</si>
  <si>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</si>
  <si>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</si>
  <si>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</si>
  <si>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</si>
  <si>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</si>
  <si>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</si>
  <si>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</si>
  <si>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</si>
  <si>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</si>
  <si>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</si>
  <si>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</si>
  <si>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</si>
  <si>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</si>
  <si>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</si>
  <si>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</si>
  <si>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</si>
  <si>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</si>
  <si>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</si>
  <si>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</si>
  <si>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</si>
  <si>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</si>
  <si>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</si>
  <si>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</si>
  <si>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</si>
  <si>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</si>
  <si>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</si>
  <si>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</si>
  <si>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</si>
  <si>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</si>
  <si>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</si>
  <si>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</si>
  <si>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</si>
  <si>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</si>
  <si>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</si>
  <si>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</si>
  <si>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</si>
  <si>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</si>
  <si>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</si>
  <si>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</si>
  <si>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</si>
  <si>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</si>
  <si>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</si>
  <si>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</si>
  <si>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</si>
  <si>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</si>
  <si>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</si>
  <si>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</si>
  <si>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</si>
  <si>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</si>
  <si>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</si>
  <si>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</si>
  <si>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</si>
  <si>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</si>
  <si>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</si>
  <si>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</si>
  <si>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</si>
  <si>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</si>
  <si>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</si>
  <si>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</si>
  <si>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</si>
  <si>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</si>
  <si>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</si>
  <si>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</si>
  <si>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</si>
  <si>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</si>
  <si>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</si>
  <si>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</si>
  <si>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</si>
  <si>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</si>
  <si>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</si>
  <si>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</si>
  <si>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</si>
  <si>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</si>
  <si>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</si>
  <si>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</si>
  <si>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</si>
  <si>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</si>
  <si>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</si>
  <si>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</si>
  <si>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</si>
  <si>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</si>
  <si>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</si>
  <si>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</si>
  <si>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</si>
  <si>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</si>
  <si>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</si>
  <si>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</si>
  <si>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</si>
  <si>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</si>
  <si>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</si>
  <si>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</si>
  <si>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</si>
  <si>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</si>
  <si>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</si>
  <si>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</si>
  <si>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</si>
  <si>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</si>
  <si>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</si>
  <si>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</si>
  <si>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</si>
  <si>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</si>
  <si>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</si>
  <si>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</si>
  <si>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</si>
  <si>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</si>
  <si>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</si>
  <si>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</si>
  <si>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</si>
  <si>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</si>
  <si>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</si>
  <si>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</si>
  <si>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</si>
  <si>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</si>
  <si>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</si>
  <si>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</si>
  <si>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</si>
  <si>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</si>
  <si>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</si>
  <si>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</si>
  <si>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</si>
  <si>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</si>
  <si>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</si>
  <si>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</si>
  <si>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</si>
  <si>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</si>
  <si>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</si>
  <si>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</si>
  <si>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</si>
  <si>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</si>
  <si>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</si>
  <si>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</si>
  <si>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</si>
  <si>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</si>
  <si>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</si>
  <si>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</si>
  <si>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</si>
  <si>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</si>
  <si>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</si>
  <si>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</si>
  <si>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</si>
  <si>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</si>
  <si>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</si>
  <si>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</si>
  <si>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</si>
  <si>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</si>
  <si>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</si>
  <si>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</si>
  <si>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</si>
  <si>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</si>
  <si>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</si>
  <si>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</si>
  <si>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</si>
  <si>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</si>
  <si>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</si>
  <si>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</si>
  <si>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</si>
  <si>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</si>
  <si>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</si>
  <si>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</si>
  <si>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</si>
  <si>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</si>
  <si>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</si>
  <si>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</si>
  <si>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</si>
  <si>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</si>
  <si>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</si>
  <si>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</si>
  <si>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</si>
  <si>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</si>
  <si>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</si>
  <si>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</si>
  <si>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</si>
  <si>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</si>
  <si>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</si>
  <si>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</si>
  <si>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</si>
  <si>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</si>
  <si>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</si>
  <si>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</si>
  <si>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</si>
  <si>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</si>
  <si>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</si>
  <si>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</si>
  <si>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</si>
  <si>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</si>
  <si>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</si>
  <si>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</si>
  <si>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</si>
  <si>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</si>
  <si>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</si>
  <si>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</si>
  <si>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</si>
  <si>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</si>
  <si>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</si>
  <si>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</si>
  <si>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</si>
  <si>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</si>
  <si>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</si>
  <si>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</si>
  <si>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</si>
  <si>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</si>
  <si>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</si>
  <si>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</si>
  <si>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</si>
  <si>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</si>
  <si>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</si>
  <si>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</si>
  <si>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</si>
  <si>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</si>
  <si>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</si>
  <si>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</si>
  <si>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</si>
  <si>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</si>
  <si>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</si>
  <si>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</si>
  <si>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</si>
  <si>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</si>
  <si>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</si>
  <si>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</si>
  <si>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</si>
  <si>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</si>
  <si>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</si>
  <si>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</si>
  <si>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</si>
  <si>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</si>
  <si>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</si>
  <si>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</si>
  <si>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</si>
  <si>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</si>
  <si>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</si>
  <si>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</si>
  <si>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</si>
  <si>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</si>
  <si>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</si>
  <si>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</si>
  <si>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</si>
  <si>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</si>
  <si>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</si>
  <si>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</si>
  <si>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</si>
  <si>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</si>
  <si>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</si>
  <si>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</si>
  <si>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</si>
  <si>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</si>
  <si>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</si>
  <si>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</si>
  <si>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</si>
  <si>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</si>
  <si>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</si>
  <si>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</si>
  <si>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</si>
  <si>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</si>
  <si>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</si>
  <si>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</si>
  <si>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</si>
  <si>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</si>
  <si>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</si>
  <si>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</si>
  <si>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</si>
  <si>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</si>
  <si>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</si>
  <si>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</si>
  <si>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</si>
  <si>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</si>
  <si>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</si>
  <si>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</si>
  <si>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</si>
  <si>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</si>
  <si>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</si>
  <si>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</si>
  <si>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</si>
  <si>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</si>
  <si>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</si>
  <si>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</si>
  <si>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</si>
  <si>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</si>
  <si>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</si>
  <si>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</si>
  <si>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</si>
  <si>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</si>
  <si>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</si>
  <si>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</si>
  <si>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</si>
  <si>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</si>
  <si>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</si>
  <si>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</si>
  <si>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</si>
  <si>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</si>
  <si>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</si>
  <si>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</si>
  <si>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</si>
  <si>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</si>
  <si>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</si>
  <si>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</si>
  <si>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</si>
  <si>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</si>
  <si>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</si>
  <si>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</si>
  <si>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</si>
  <si>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</si>
  <si>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</si>
  <si>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</si>
  <si>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</si>
  <si>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</si>
  <si>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</si>
  <si>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</si>
  <si>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</si>
  <si>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</si>
  <si>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</si>
  <si>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</si>
  <si>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</si>
  <si>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</si>
  <si>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</si>
  <si>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</si>
  <si>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</si>
  <si>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</si>
  <si>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</si>
  <si>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</si>
  <si>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</si>
  <si>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</si>
  <si>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</si>
  <si>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</si>
  <si>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</si>
  <si>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</si>
  <si>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</si>
  <si>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</si>
  <si>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</si>
  <si>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</si>
  <si>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</si>
  <si>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</si>
  <si>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</si>
  <si>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</si>
  <si>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</si>
  <si>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</si>
  <si>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</si>
  <si>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</si>
  <si>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</si>
  <si>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</si>
  <si>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</si>
  <si>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</si>
  <si>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</si>
  <si>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</si>
  <si>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</si>
  <si>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</si>
  <si>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</si>
  <si>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</si>
  <si>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</si>
  <si>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</si>
  <si>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</si>
  <si>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</si>
  <si>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</si>
  <si>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</si>
  <si>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</si>
  <si>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</si>
  <si>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</si>
  <si>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</si>
  <si>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</si>
  <si>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</si>
  <si>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</si>
  <si>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</si>
  <si>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</si>
  <si>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</si>
  <si>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</si>
  <si>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</si>
  <si>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</si>
  <si>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</si>
  <si>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</si>
  <si>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</si>
  <si>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</si>
  <si>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</si>
  <si>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</si>
  <si>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</si>
  <si>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</si>
  <si>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</si>
  <si>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</si>
  <si>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</si>
  <si>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</si>
  <si>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</si>
  <si>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</si>
  <si>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</si>
  <si>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</si>
  <si>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</si>
  <si>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</si>
  <si>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</si>
  <si>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</si>
  <si>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</si>
  <si>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</si>
  <si>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</si>
  <si>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</si>
  <si>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</si>
  <si>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</si>
  <si>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</si>
  <si>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</si>
  <si>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</si>
  <si>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</si>
  <si>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</si>
  <si>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</si>
  <si>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</si>
  <si>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</si>
  <si>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</si>
  <si>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</si>
  <si>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</si>
  <si>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</si>
  <si>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</si>
  <si>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</si>
  <si>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</si>
  <si>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</si>
  <si>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</si>
  <si>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</si>
  <si>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</si>
  <si>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</si>
  <si>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</si>
  <si>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</si>
  <si>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</si>
  <si>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</si>
  <si>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</si>
  <si>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</si>
  <si>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</si>
  <si>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</si>
  <si>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</si>
  <si>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</si>
  <si>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</si>
  <si>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</si>
  <si>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</si>
  <si>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</si>
  <si>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</si>
  <si>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</si>
  <si>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</si>
  <si>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</si>
  <si>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</si>
  <si>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</si>
  <si>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</si>
  <si>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</si>
  <si>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</si>
  <si>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</si>
  <si>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</si>
  <si>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</si>
  <si>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</si>
  <si>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</si>
  <si>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</si>
  <si>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</si>
  <si>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</si>
  <si>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</si>
  <si>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</si>
  <si>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</si>
  <si>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</si>
  <si>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</si>
  <si>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</si>
  <si>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</si>
  <si>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</si>
  <si>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</si>
  <si>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</si>
  <si>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</si>
  <si>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</si>
  <si>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</si>
  <si>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</si>
  <si>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</si>
  <si>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</si>
  <si>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</si>
  <si>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</si>
  <si>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</si>
  <si>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</si>
  <si>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</si>
  <si>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</si>
  <si>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</si>
  <si>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</si>
  <si>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</si>
  <si>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</si>
  <si>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</si>
  <si>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</si>
  <si>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</si>
  <si>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</si>
  <si>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</si>
  <si>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</si>
  <si>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</si>
  <si>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</si>
  <si>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</si>
  <si>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</si>
  <si>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</si>
  <si>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</si>
  <si>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</si>
  <si>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</si>
  <si>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</si>
  <si>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</si>
  <si>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</si>
  <si>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</si>
  <si>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</si>
  <si>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</si>
  <si>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</si>
  <si>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</si>
  <si>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</si>
  <si>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</si>
  <si>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</si>
  <si>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</si>
  <si>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</si>
  <si>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</si>
  <si>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</si>
  <si>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</si>
  <si>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</si>
  <si>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</si>
  <si>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</si>
  <si>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</si>
  <si>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</si>
  <si>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</si>
  <si>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</si>
  <si>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</si>
  <si>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</si>
  <si>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</si>
  <si>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</si>
  <si>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</si>
  <si>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</si>
  <si>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</si>
  <si>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</si>
  <si>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</si>
  <si>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</si>
  <si>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</si>
  <si>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</si>
  <si>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</si>
  <si>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</si>
  <si>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</si>
  <si>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</si>
  <si>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</si>
  <si>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</si>
  <si>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</si>
  <si>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</si>
  <si>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</si>
  <si>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</si>
  <si>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</si>
  <si>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</si>
  <si>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</si>
  <si>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</si>
  <si>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</si>
  <si>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</si>
  <si>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</si>
  <si>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</si>
  <si>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</si>
  <si>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</si>
  <si>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</si>
  <si>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</si>
  <si>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</si>
  <si>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</si>
  <si>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</si>
  <si>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</si>
  <si>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</si>
  <si>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</si>
  <si>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</si>
  <si>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</si>
  <si>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</si>
  <si>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</si>
  <si>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</si>
  <si>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</si>
  <si>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</si>
  <si>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</si>
  <si>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</si>
  <si>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</si>
  <si>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</si>
  <si>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</si>
  <si>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</si>
  <si>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</si>
  <si>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</si>
  <si>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</si>
  <si>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</si>
  <si>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</si>
  <si>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</si>
  <si>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</si>
  <si>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</si>
  <si>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</si>
  <si>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</si>
  <si>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</si>
  <si>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</si>
  <si>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</si>
  <si>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</si>
  <si>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</si>
  <si>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</si>
  <si>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</si>
  <si>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</si>
  <si>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</si>
  <si>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</si>
  <si>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</si>
  <si>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</si>
  <si>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</si>
  <si>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</si>
  <si>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</si>
  <si>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</si>
  <si>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</si>
  <si>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</si>
  <si>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</si>
  <si>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</si>
  <si>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</si>
  <si>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</si>
  <si>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</si>
  <si>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</si>
  <si>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</si>
  <si>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</si>
  <si>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</si>
  <si>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</si>
  <si>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</si>
  <si>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</si>
  <si>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</si>
  <si>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</si>
  <si>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</si>
  <si>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</si>
  <si>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</si>
  <si>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</si>
  <si>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</si>
  <si>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</si>
  <si>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</si>
  <si>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</si>
  <si>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</si>
  <si>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</si>
  <si>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</si>
  <si>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</si>
  <si>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</si>
  <si>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</si>
  <si>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</si>
  <si>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</si>
  <si>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</si>
  <si>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</si>
  <si>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</si>
  <si>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</si>
  <si>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</si>
  <si>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</si>
  <si>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</si>
  <si>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</si>
  <si>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</si>
  <si>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</si>
  <si>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</si>
  <si>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</si>
  <si>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</si>
  <si>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</si>
  <si>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</si>
  <si>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</si>
  <si>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</si>
  <si>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</si>
  <si>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</si>
  <si>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</si>
  <si>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</si>
  <si>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</si>
  <si>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</si>
  <si>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</si>
  <si>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</si>
  <si>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</si>
  <si>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</si>
  <si>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</si>
  <si>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</si>
  <si>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</si>
  <si>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</si>
  <si>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</si>
  <si>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</si>
  <si>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</si>
  <si>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</si>
  <si>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</si>
  <si>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</si>
  <si>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</si>
  <si>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</si>
  <si>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</si>
  <si>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</si>
  <si>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</si>
  <si>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</si>
  <si>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</si>
  <si>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</si>
  <si>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</si>
  <si>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</si>
  <si>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</si>
  <si>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</si>
  <si>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</si>
  <si>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</si>
  <si>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</si>
  <si>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</si>
  <si>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</si>
  <si>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</si>
  <si>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</si>
  <si>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</si>
  <si>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</si>
  <si>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</si>
  <si>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</si>
  <si>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</si>
  <si>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</si>
  <si>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</si>
  <si>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</si>
  <si>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</si>
  <si>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</si>
  <si>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</si>
  <si>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</si>
  <si>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</si>
  <si>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</si>
  <si>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</si>
  <si>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</si>
  <si>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</si>
  <si>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</si>
  <si>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</si>
  <si>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</si>
  <si>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</si>
  <si>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</si>
  <si>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</si>
  <si>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</si>
  <si>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</si>
  <si>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</si>
  <si>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</si>
  <si>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</si>
  <si>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</si>
  <si>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</si>
  <si>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</si>
  <si>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</si>
  <si>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</si>
  <si>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</si>
  <si>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</si>
  <si>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</si>
  <si>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</si>
  <si>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</si>
  <si>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</si>
  <si>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</si>
  <si>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</si>
  <si>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</si>
  <si>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</si>
  <si>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</si>
  <si>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</si>
  <si>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</si>
  <si>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</si>
  <si>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</si>
  <si>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</si>
  <si>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</si>
  <si>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</si>
  <si>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</si>
  <si>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</si>
  <si>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</si>
  <si>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</si>
  <si>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</si>
  <si>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</si>
  <si>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</si>
  <si>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</si>
  <si>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</si>
  <si>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</si>
  <si>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</si>
  <si>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</si>
  <si>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</si>
  <si>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</si>
  <si>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</si>
  <si>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</si>
  <si>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</si>
  <si>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</si>
  <si>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</si>
  <si>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</si>
  <si>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</si>
  <si>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</si>
  <si>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</si>
  <si>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</si>
  <si>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</si>
  <si>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</si>
  <si>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</si>
  <si>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</si>
  <si>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</si>
  <si>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</si>
  <si>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</si>
  <si>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</si>
  <si>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</si>
  <si>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</si>
  <si>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</si>
  <si>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</si>
  <si>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</si>
  <si>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</si>
  <si>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</si>
  <si>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</si>
  <si>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</si>
  <si>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</si>
  <si>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</si>
  <si>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</si>
  <si>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</si>
  <si>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</si>
  <si>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</si>
  <si>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</si>
  <si>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</si>
  <si>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</si>
  <si>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</si>
  <si>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</si>
  <si>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</si>
  <si>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</si>
  <si>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</si>
  <si>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</si>
  <si>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</si>
  <si>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</si>
  <si>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</si>
  <si>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</si>
  <si>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</si>
  <si>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</si>
  <si>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</si>
  <si>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</si>
  <si>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</si>
  <si>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</si>
  <si>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</si>
  <si>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</si>
  <si>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</si>
  <si>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</si>
  <si>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</si>
  <si>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</si>
  <si>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</si>
  <si>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</si>
  <si>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</si>
  <si>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</si>
  <si>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</si>
  <si>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</si>
  <si>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</si>
  <si>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</si>
  <si>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</si>
  <si>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</si>
  <si>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</si>
  <si>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</si>
  <si>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</si>
  <si>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</si>
  <si>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</si>
  <si>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</si>
  <si>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</si>
  <si>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</si>
  <si>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</si>
  <si>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</si>
  <si>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</si>
  <si>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</si>
  <si>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</si>
  <si>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</si>
  <si>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</si>
  <si>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</si>
  <si>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</si>
  <si>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</si>
  <si>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</si>
  <si>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</si>
  <si>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</si>
  <si>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</si>
  <si>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</si>
  <si>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</si>
  <si>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</si>
  <si>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</si>
  <si>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</si>
  <si>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</si>
  <si>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</si>
  <si>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</si>
  <si>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</si>
  <si>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</si>
  <si>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</si>
  <si>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</si>
  <si>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</si>
  <si>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</si>
  <si>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</si>
  <si>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</si>
  <si>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</si>
  <si>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</si>
  <si>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</si>
  <si>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</si>
  <si>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</si>
  <si>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</si>
  <si>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</si>
  <si>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</si>
  <si>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</si>
  <si>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</si>
  <si>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</si>
  <si>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</si>
  <si>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</si>
  <si>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</si>
  <si>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</si>
  <si>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</si>
  <si>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</si>
  <si>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</si>
  <si>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</si>
  <si>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</si>
  <si>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</si>
  <si>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</si>
  <si>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</si>
  <si>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</si>
  <si>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</si>
  <si>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</si>
  <si>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</si>
  <si>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</si>
  <si>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</si>
  <si>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</si>
  <si>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</si>
  <si>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</si>
  <si>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</si>
  <si>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</si>
  <si>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</si>
  <si>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</si>
  <si>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</si>
  <si>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</si>
  <si>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</si>
  <si>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</si>
  <si>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</si>
  <si>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</si>
  <si>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</si>
  <si>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</si>
  <si>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</si>
  <si>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</si>
  <si>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</si>
  <si>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</si>
  <si>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</si>
  <si>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</si>
  <si>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</si>
  <si>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</si>
  <si>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</si>
  <si>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</si>
  <si>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</si>
  <si>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</si>
  <si>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</si>
  <si>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</si>
  <si>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</si>
  <si>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</si>
  <si>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</si>
  <si>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</si>
  <si>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</si>
  <si>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</si>
  <si>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</si>
  <si>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</si>
  <si>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</si>
  <si>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</si>
  <si>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</si>
  <si>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</si>
  <si>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</si>
  <si>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</si>
  <si>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</si>
  <si>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</si>
  <si>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</si>
  <si>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</si>
  <si>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</si>
  <si>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</si>
  <si>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</si>
  <si>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</si>
  <si>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</si>
  <si>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</si>
  <si>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</si>
  <si>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</si>
  <si>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</si>
  <si>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</si>
  <si>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</si>
  <si>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</si>
  <si>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</si>
  <si>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</si>
  <si>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</si>
  <si>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</si>
  <si>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</si>
  <si>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</si>
  <si>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</si>
  <si>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</si>
  <si>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</si>
  <si>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</si>
  <si>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</si>
  <si>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</si>
  <si>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</si>
  <si>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</si>
  <si>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</si>
  <si>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</si>
  <si>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</si>
  <si>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</si>
  <si>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</si>
  <si>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</si>
  <si>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</si>
  <si>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</si>
  <si>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</si>
  <si>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</si>
  <si>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</si>
  <si>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</si>
  <si>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</si>
  <si>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</si>
  <si>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</si>
  <si>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</si>
  <si>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</si>
  <si>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</si>
  <si>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</si>
  <si>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</si>
  <si>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</si>
  <si>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</si>
  <si>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</si>
  <si>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</si>
  <si>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</si>
  <si>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</si>
  <si>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</si>
  <si>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</si>
  <si>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</si>
  <si>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</si>
  <si>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</si>
  <si>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</si>
  <si>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</si>
  <si>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</si>
  <si>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</si>
  <si>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</si>
  <si>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</si>
  <si>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</si>
  <si>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</si>
  <si>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</si>
  <si>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</si>
  <si>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</si>
  <si>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</si>
  <si>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</si>
  <si>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</si>
  <si>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</si>
  <si>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</si>
  <si>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</si>
  <si>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</si>
  <si>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</si>
  <si>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</si>
  <si>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</si>
  <si>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</si>
  <si>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</si>
  <si>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</si>
  <si>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</si>
  <si>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</si>
  <si>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</si>
  <si>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</si>
  <si>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</si>
  <si>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</si>
  <si>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</si>
  <si>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</si>
  <si>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</si>
  <si>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</si>
  <si>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</si>
  <si>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</si>
  <si>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</si>
  <si>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</si>
  <si>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</si>
  <si>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</si>
  <si>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</si>
  <si>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</si>
  <si>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</si>
  <si>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</si>
  <si>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</si>
  <si>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</si>
  <si>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</si>
  <si>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</si>
  <si>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</si>
  <si>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</si>
  <si>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</si>
  <si>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</si>
  <si>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</si>
  <si>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</si>
  <si>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</si>
  <si>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</si>
  <si>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</si>
  <si>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</si>
  <si>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</si>
  <si>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</si>
  <si>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</si>
  <si>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</si>
  <si>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</si>
  <si>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</si>
  <si>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</si>
  <si>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</si>
  <si>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</si>
  <si>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</si>
  <si>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</si>
  <si>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</si>
  <si>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</si>
  <si>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</si>
  <si>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</si>
  <si>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</si>
  <si>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</si>
  <si>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</si>
  <si>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</si>
  <si>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</si>
  <si>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</si>
  <si>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</si>
  <si>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</si>
  <si>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</si>
  <si>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</si>
  <si>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</si>
  <si>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</si>
  <si>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</si>
  <si>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</si>
  <si>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</si>
  <si>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</si>
  <si>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</si>
  <si>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</si>
  <si>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</si>
  <si>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</si>
  <si>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</si>
  <si>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</si>
  <si>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</si>
  <si>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</si>
  <si>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</si>
  <si>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</si>
  <si>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</si>
  <si>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</si>
  <si>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</si>
  <si>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</si>
  <si>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</si>
  <si>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</si>
  <si>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</si>
  <si>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</si>
  <si>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</si>
  <si>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</si>
  <si>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</si>
  <si>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</si>
  <si>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</si>
  <si>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</si>
  <si>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</si>
  <si>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</si>
  <si>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</si>
  <si>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</si>
  <si>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</si>
  <si>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</si>
  <si>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</si>
  <si>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</si>
  <si>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</si>
  <si>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</si>
  <si>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</si>
  <si>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</si>
  <si>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</si>
  <si>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</si>
  <si>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</si>
  <si>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</si>
  <si>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</si>
  <si>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</si>
  <si>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</si>
  <si>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</si>
  <si>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</si>
  <si>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</si>
  <si>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</si>
  <si>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</si>
  <si>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</si>
  <si>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</si>
  <si>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</si>
  <si>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</si>
  <si>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</si>
  <si>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</si>
  <si>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</si>
  <si>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</si>
  <si>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</si>
  <si>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</si>
  <si>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</si>
  <si>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</si>
  <si>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</si>
  <si>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</si>
  <si>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</si>
  <si>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</si>
  <si>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</si>
  <si>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</si>
  <si>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</si>
  <si>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</si>
  <si>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</si>
  <si>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</si>
  <si>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</si>
  <si>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</si>
  <si>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</si>
  <si>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</si>
  <si>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</si>
  <si>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</si>
  <si>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</si>
  <si>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</si>
  <si>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</si>
  <si>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</si>
  <si>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</si>
  <si>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</si>
  <si>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</si>
  <si>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</si>
  <si>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</si>
  <si>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</si>
  <si>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</si>
  <si>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</si>
  <si>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</si>
  <si>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</si>
  <si>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</si>
  <si>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</si>
  <si>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</si>
  <si>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</si>
  <si>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</si>
  <si>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</si>
  <si>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</si>
  <si>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</si>
  <si>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</si>
  <si>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</si>
  <si>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</si>
  <si>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</si>
  <si>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</si>
  <si>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</si>
  <si>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</si>
  <si>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</si>
  <si>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</si>
  <si>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</si>
  <si>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</si>
  <si>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</si>
  <si>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</si>
  <si>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</si>
  <si>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</si>
  <si>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</si>
  <si>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</si>
  <si>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</si>
  <si>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</si>
  <si>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</si>
  <si>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</si>
  <si>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</si>
  <si>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</si>
  <si>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</si>
  <si>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</si>
  <si>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</si>
  <si>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</si>
  <si>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</si>
  <si>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</si>
  <si>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</si>
  <si>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</si>
  <si>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</si>
  <si>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</si>
  <si>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</si>
  <si>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</si>
  <si>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</si>
  <si>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</si>
  <si>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</si>
  <si>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</si>
  <si>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</si>
  <si>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</si>
  <si>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</si>
  <si>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</si>
  <si>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</si>
  <si>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</si>
  <si>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</si>
  <si>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</si>
  <si>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</si>
  <si>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</si>
  <si>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</si>
  <si>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</si>
  <si>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</si>
  <si>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</si>
  <si>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</si>
  <si>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</si>
  <si>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</si>
  <si>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</si>
  <si>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</si>
  <si>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</si>
  <si>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</si>
  <si>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</si>
  <si>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</si>
  <si>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</si>
  <si>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</si>
  <si>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</si>
  <si>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</si>
  <si>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</si>
  <si>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</si>
  <si>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</si>
  <si>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</si>
  <si>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</si>
  <si>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</si>
  <si>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</si>
  <si>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</si>
  <si>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</si>
  <si>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</si>
  <si>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</si>
  <si>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</si>
  <si>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</si>
  <si>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</si>
  <si>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</si>
  <si>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</si>
  <si>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</si>
  <si>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</si>
  <si>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</si>
  <si>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</si>
  <si>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</si>
  <si>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</si>
  <si>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</si>
  <si>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</si>
  <si>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</si>
  <si>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</si>
  <si>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</si>
  <si>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</si>
  <si>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</si>
  <si>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</si>
  <si>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</si>
  <si>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</si>
  <si>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</si>
  <si>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</si>
  <si>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</si>
  <si>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</si>
  <si>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</si>
  <si>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</si>
  <si>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</si>
  <si>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</si>
  <si>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</si>
  <si>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</si>
  <si>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</si>
  <si>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</si>
  <si>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</si>
  <si>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</si>
  <si>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</si>
  <si>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</si>
  <si>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</si>
  <si>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</si>
  <si>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</si>
  <si>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</si>
  <si>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</si>
  <si>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</si>
  <si>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</si>
  <si>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</si>
  <si>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</si>
  <si>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</si>
  <si>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</si>
  <si>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</si>
  <si>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</si>
  <si>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</si>
  <si>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</si>
  <si>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</si>
  <si>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</si>
  <si>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</si>
  <si>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</si>
  <si>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</si>
  <si>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</si>
  <si>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</si>
  <si>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</si>
  <si>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</si>
  <si>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</si>
  <si>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</si>
  <si>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</si>
  <si>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</si>
  <si>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</si>
  <si>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</si>
  <si>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</si>
  <si>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</si>
  <si>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</si>
  <si>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</si>
  <si>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</si>
  <si>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</si>
  <si>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</si>
  <si>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</si>
  <si>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</si>
  <si>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</si>
  <si>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</si>
  <si>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</si>
  <si>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</si>
  <si>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</si>
  <si>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</si>
  <si>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</si>
  <si>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</si>
  <si>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</si>
  <si>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</si>
  <si>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</si>
  <si>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</si>
  <si>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</si>
  <si>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</si>
  <si>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</si>
  <si>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</si>
  <si>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</si>
  <si>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</si>
  <si>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</si>
  <si>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</si>
  <si>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</si>
  <si>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</si>
  <si>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</si>
  <si>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</si>
  <si>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</si>
  <si>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</si>
  <si>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</si>
  <si>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</si>
  <si>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</si>
  <si>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</si>
  <si>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</si>
  <si>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</si>
  <si>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</si>
  <si>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</si>
  <si>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</si>
  <si>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</si>
  <si>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</si>
  <si>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</si>
  <si>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</si>
  <si>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</si>
  <si>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</si>
  <si>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</si>
  <si>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</si>
  <si>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</si>
  <si>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</si>
  <si>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</si>
  <si>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</si>
  <si>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</si>
  <si>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</si>
  <si>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</si>
  <si>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</si>
  <si>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</si>
  <si>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</si>
  <si>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</si>
  <si>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</si>
  <si>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</si>
  <si>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</si>
  <si>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</si>
  <si>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</si>
  <si>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</si>
  <si>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</si>
  <si>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</si>
  <si>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</si>
  <si>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</si>
  <si>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</si>
  <si>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</si>
  <si>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</si>
  <si>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</si>
  <si>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</si>
  <si>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</si>
  <si>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</si>
  <si>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</si>
  <si>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</si>
  <si>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</si>
  <si>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</si>
  <si>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</si>
  <si>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</si>
  <si>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</si>
  <si>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</si>
  <si>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</si>
  <si>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</si>
  <si>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</si>
  <si>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</si>
  <si>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</si>
  <si>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</si>
  <si>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</si>
  <si>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</si>
  <si>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</si>
  <si>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</si>
  <si>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</si>
  <si>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</si>
  <si>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</si>
  <si>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</si>
  <si>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</si>
  <si>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</si>
  <si>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</si>
  <si>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</si>
  <si>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</si>
  <si>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</si>
  <si>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</si>
  <si>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</si>
  <si>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</si>
  <si>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</si>
  <si>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</si>
  <si>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</si>
  <si>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</si>
  <si>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</si>
  <si>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</si>
  <si>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</si>
  <si>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</si>
  <si>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</si>
  <si>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</si>
  <si>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</si>
  <si>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</si>
  <si>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</si>
  <si>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</si>
  <si>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</si>
  <si>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</si>
  <si>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</si>
  <si>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</si>
  <si>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</si>
  <si>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</si>
  <si>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</si>
  <si>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</si>
  <si>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</si>
  <si>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</si>
  <si>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</si>
  <si>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</si>
  <si>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</si>
  <si>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</si>
  <si>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</si>
  <si>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</si>
  <si>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</si>
  <si>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</si>
  <si>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</si>
  <si>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</si>
  <si>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</si>
  <si>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</si>
  <si>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</si>
  <si>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</si>
  <si>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</si>
  <si>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</si>
  <si>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</si>
  <si>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</si>
  <si>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</si>
  <si>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</si>
  <si>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</si>
  <si>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</si>
  <si>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</si>
  <si>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</si>
  <si>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</si>
  <si>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</si>
  <si>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</si>
  <si>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</si>
  <si>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</si>
  <si>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</si>
  <si>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</si>
  <si>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</si>
  <si>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</si>
  <si>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</si>
  <si>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</si>
  <si>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</si>
  <si>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</si>
  <si>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</si>
  <si>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</si>
  <si>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</si>
  <si>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</si>
  <si>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</si>
  <si>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</si>
  <si>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</si>
  <si>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</si>
  <si>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</si>
  <si>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</si>
  <si>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</si>
  <si>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</si>
  <si>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</si>
  <si>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</si>
  <si>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</si>
  <si>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</si>
  <si>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</si>
  <si>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</si>
  <si>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</si>
  <si>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</si>
  <si>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</si>
  <si>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</si>
  <si>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</si>
  <si>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</si>
  <si>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</si>
  <si>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</si>
  <si>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</si>
  <si>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</si>
  <si>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</si>
  <si>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</si>
  <si>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</si>
  <si>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</si>
  <si>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</si>
  <si>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</si>
  <si>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</si>
  <si>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</si>
  <si>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</si>
  <si>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</si>
  <si>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</si>
  <si>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</si>
  <si>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</si>
  <si>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</si>
  <si>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</si>
  <si>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</si>
  <si>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</si>
  <si>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</si>
  <si>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</si>
  <si>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</si>
  <si>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</si>
  <si>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</si>
  <si>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</si>
  <si>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</si>
  <si>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</si>
  <si>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</si>
  <si>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</si>
  <si>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</si>
  <si>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</si>
  <si>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</si>
  <si>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</si>
  <si>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</si>
  <si>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</si>
  <si>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</si>
  <si>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</si>
  <si>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</si>
  <si>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</si>
  <si>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</si>
  <si>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</si>
  <si>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</si>
  <si>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</si>
  <si>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</si>
  <si>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</si>
  <si>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</si>
  <si>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</si>
  <si>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</si>
  <si>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</si>
  <si>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</si>
  <si>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</si>
  <si>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</si>
  <si>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</si>
  <si>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</si>
  <si>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</si>
  <si>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</si>
  <si>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</si>
  <si>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</si>
  <si>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</si>
  <si>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</si>
  <si>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</si>
  <si>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</si>
  <si>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</si>
  <si>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</si>
  <si>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</si>
  <si>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</si>
  <si>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</si>
  <si>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</si>
  <si>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</si>
  <si>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</si>
  <si>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</si>
  <si>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</si>
  <si>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</si>
  <si>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</si>
  <si>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</si>
  <si>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</si>
  <si>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</si>
  <si>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</si>
  <si>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</si>
  <si>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</si>
  <si>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</si>
  <si>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</si>
  <si>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</si>
  <si>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</si>
  <si>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</si>
  <si>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</si>
  <si>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</si>
  <si>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</si>
  <si>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</si>
  <si>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</si>
  <si>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</si>
  <si>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</si>
  <si>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</si>
  <si>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</si>
  <si>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</si>
  <si>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</si>
  <si>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</si>
  <si>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</si>
  <si>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</si>
  <si>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</si>
  <si>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</si>
  <si>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</si>
  <si>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</si>
  <si>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</si>
  <si>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</si>
  <si>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</si>
  <si>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</si>
  <si>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</si>
  <si>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</si>
  <si>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</si>
  <si>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</si>
  <si>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</si>
  <si>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</si>
  <si>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</si>
  <si>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</si>
  <si>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</si>
  <si>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</si>
  <si>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</si>
  <si>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</si>
  <si>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</si>
  <si>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</si>
  <si>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</si>
  <si>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</si>
  <si>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</si>
  <si>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</si>
  <si>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</si>
  <si>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</si>
  <si>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</si>
  <si>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</si>
  <si>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</si>
  <si>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</si>
  <si>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</si>
  <si>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</si>
  <si>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</si>
  <si>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</si>
  <si>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</si>
  <si>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</si>
  <si>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</si>
  <si>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</si>
  <si>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</si>
  <si>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</si>
  <si>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</si>
  <si>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</si>
  <si>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</si>
  <si>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</si>
  <si>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</si>
  <si>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</si>
  <si>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</si>
  <si>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</si>
  <si>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</si>
  <si>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</si>
  <si>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</si>
  <si>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</si>
  <si>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</si>
  <si>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</si>
  <si>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</si>
  <si>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</si>
  <si>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</si>
  <si>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</si>
  <si>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</si>
  <si>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</si>
  <si>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</si>
  <si>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</si>
  <si>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</si>
  <si>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</si>
  <si>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</si>
  <si>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</si>
  <si>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</si>
  <si>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</si>
  <si>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</si>
  <si>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</si>
  <si>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</si>
  <si>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</si>
  <si>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</si>
  <si>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</si>
  <si>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</si>
  <si>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</si>
  <si>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</si>
  <si>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</si>
  <si>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</si>
  <si>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</si>
  <si>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</si>
  <si>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</si>
  <si>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</si>
  <si>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</si>
  <si>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</si>
  <si>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</si>
  <si>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</si>
  <si>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</si>
  <si>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</si>
  <si>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</si>
  <si>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</si>
  <si>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</si>
  <si>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</si>
  <si>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</si>
  <si>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</si>
  <si>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</si>
  <si>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</si>
  <si>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</si>
  <si>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</si>
  <si>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</si>
  <si>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</si>
  <si>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</si>
  <si>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</si>
  <si>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</si>
  <si>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</si>
  <si>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</si>
  <si>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</si>
  <si>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</si>
  <si>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</si>
  <si>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</si>
  <si>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</si>
  <si>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</si>
  <si>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</si>
  <si>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</si>
  <si>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</si>
  <si>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</si>
  <si>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</si>
  <si>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</si>
  <si>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</si>
  <si>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</si>
  <si>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</si>
  <si>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</si>
  <si>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</si>
  <si>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</si>
  <si>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</si>
  <si>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</si>
  <si>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</si>
  <si>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</si>
  <si>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</si>
  <si>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</si>
  <si>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</si>
  <si>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</si>
  <si>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</si>
  <si>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</si>
  <si>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</si>
  <si>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</si>
  <si>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</si>
  <si>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</si>
  <si>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</si>
  <si>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</si>
  <si>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</si>
  <si>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</si>
  <si>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</si>
  <si>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</si>
  <si>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</si>
  <si>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</si>
  <si>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</si>
  <si>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</si>
  <si>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</si>
  <si>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</si>
  <si>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</si>
  <si>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</si>
  <si>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</si>
  <si>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</si>
  <si>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</si>
  <si>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</si>
  <si>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</si>
  <si>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</si>
  <si>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</si>
  <si>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</si>
  <si>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</si>
  <si>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</si>
  <si>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</si>
  <si>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</si>
  <si>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</si>
  <si>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</si>
  <si>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</si>
  <si>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</si>
  <si>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</si>
  <si>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</si>
  <si>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</si>
  <si>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</si>
  <si>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</si>
  <si>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</si>
  <si>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</si>
  <si>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</si>
  <si>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</si>
  <si>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</si>
  <si>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</si>
  <si>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</si>
  <si>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</si>
  <si>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</si>
  <si>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</si>
  <si>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</si>
  <si>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</si>
  <si>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</si>
  <si>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</si>
  <si>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</si>
  <si>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</si>
  <si>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</si>
  <si>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</si>
  <si>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</si>
  <si>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</si>
  <si>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</si>
  <si>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</si>
  <si>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</si>
  <si>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</si>
  <si>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</si>
  <si>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</si>
  <si>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</si>
  <si>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</si>
  <si>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</si>
  <si>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</si>
  <si>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</si>
  <si>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</si>
  <si>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</si>
  <si>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</si>
  <si>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</si>
  <si>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</si>
  <si>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</si>
  <si>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</si>
  <si>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</si>
  <si>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</si>
  <si>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</si>
  <si>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</si>
  <si>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</si>
  <si>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</si>
  <si>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</si>
  <si>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</si>
  <si>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</si>
  <si>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</si>
  <si>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</si>
  <si>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</si>
  <si>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</si>
  <si>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</si>
  <si>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</si>
  <si>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</si>
  <si>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</si>
  <si>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</si>
  <si>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</si>
  <si>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</si>
  <si>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</si>
  <si>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</si>
  <si>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</si>
  <si>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</si>
  <si>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</si>
  <si>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</si>
  <si>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</si>
  <si>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</si>
  <si>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</si>
  <si>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</si>
  <si>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</si>
  <si>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</si>
  <si>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</si>
  <si>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</si>
  <si>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</si>
  <si>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</si>
  <si>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</si>
  <si>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</si>
  <si>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</si>
  <si>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</si>
  <si>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</si>
  <si>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</si>
  <si>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</si>
  <si>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</si>
  <si>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</si>
  <si>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</si>
  <si>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</si>
  <si>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</si>
  <si>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</si>
  <si>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</si>
  <si>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</si>
  <si>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</si>
  <si>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</si>
  <si>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</si>
  <si>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</si>
  <si>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</si>
  <si>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</si>
  <si>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</si>
  <si>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</si>
  <si>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</si>
  <si>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</si>
  <si>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</si>
  <si>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</si>
  <si>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</si>
  <si>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</si>
  <si>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</si>
  <si>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</si>
  <si>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</si>
  <si>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</si>
  <si>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</si>
  <si>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</si>
  <si>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</si>
  <si>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</si>
  <si>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</si>
  <si>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</si>
  <si>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</si>
  <si>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</si>
  <si>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</si>
  <si>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</si>
  <si>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</si>
  <si>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</si>
  <si>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</si>
  <si>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</si>
  <si>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</si>
  <si>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</si>
  <si>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</si>
  <si>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</si>
  <si>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</si>
  <si>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</si>
  <si>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</si>
  <si>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</si>
  <si>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</si>
  <si>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</si>
  <si>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</si>
  <si>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</si>
  <si>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</si>
  <si>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</si>
  <si>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</si>
  <si>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</si>
  <si>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</si>
  <si>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</si>
  <si>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</si>
  <si>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</si>
  <si>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</si>
  <si>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</si>
  <si>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</si>
  <si>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</si>
  <si>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</si>
  <si>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</si>
  <si>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</si>
  <si>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</si>
  <si>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</si>
  <si>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</si>
  <si>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</si>
  <si>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</si>
  <si>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</si>
  <si>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</si>
  <si>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</si>
  <si>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</si>
  <si>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</si>
  <si>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</si>
  <si>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</si>
  <si>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</si>
  <si>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</si>
  <si>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</si>
  <si>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</si>
  <si>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</si>
  <si>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</si>
  <si>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</si>
  <si>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</si>
  <si>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</si>
  <si>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</si>
  <si>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</si>
  <si>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</si>
  <si>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</si>
  <si>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</si>
  <si>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</si>
  <si>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</si>
  <si>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</si>
  <si>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</si>
  <si>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</si>
  <si>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</si>
  <si>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</si>
  <si>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</si>
  <si>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</si>
  <si>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</si>
  <si>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</si>
  <si>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</si>
  <si>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</si>
  <si>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</si>
  <si>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</si>
  <si>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</si>
  <si>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</si>
  <si>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</si>
  <si>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</si>
  <si>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</si>
  <si>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</si>
  <si>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</si>
  <si>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</si>
  <si>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</si>
  <si>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</si>
  <si>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</si>
  <si>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</si>
  <si>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</si>
  <si>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</si>
  <si>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</si>
  <si>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</si>
  <si>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</si>
  <si>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</si>
  <si>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</si>
  <si>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</si>
  <si>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</si>
  <si>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</si>
  <si>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</si>
  <si>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</si>
  <si>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</si>
  <si>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</si>
  <si>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</si>
  <si>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</si>
  <si>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</si>
  <si>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</si>
  <si>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</si>
  <si>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</si>
  <si>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</si>
  <si>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</si>
  <si>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</si>
  <si>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</si>
  <si>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</si>
  <si>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</si>
  <si>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</si>
  <si>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</si>
  <si>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</si>
  <si>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</si>
  <si>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</si>
  <si>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</si>
  <si>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</si>
  <si>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</si>
  <si>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</si>
  <si>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</si>
  <si>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</si>
  <si>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</si>
  <si>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</si>
  <si>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</si>
  <si>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</si>
  <si>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</si>
  <si>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</si>
  <si>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</si>
  <si>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</si>
  <si>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</si>
  <si>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</si>
  <si>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</si>
  <si>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</si>
  <si>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</si>
  <si>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</si>
  <si>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</si>
  <si>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</si>
  <si>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</si>
  <si>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</si>
  <si>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</si>
  <si>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</si>
  <si>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</si>
  <si>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</si>
  <si>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</si>
  <si>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</si>
  <si>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</si>
  <si>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</si>
  <si>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</si>
  <si>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</si>
  <si>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</si>
  <si>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</si>
  <si>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</si>
  <si>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</si>
  <si>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</si>
  <si>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</si>
  <si>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</si>
  <si>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</si>
  <si>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</si>
  <si>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</si>
  <si>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</si>
  <si>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</si>
  <si>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</si>
  <si>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</si>
  <si>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</si>
  <si>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</si>
  <si>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</si>
  <si>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</si>
  <si>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</si>
  <si>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</si>
  <si>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</si>
  <si>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</si>
  <si>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</si>
  <si>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</si>
  <si>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</si>
  <si>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</si>
  <si>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</si>
  <si>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</si>
  <si>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</si>
  <si>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</si>
  <si>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</si>
  <si>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</si>
  <si>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</si>
  <si>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</si>
  <si>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</si>
  <si>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</si>
  <si>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</si>
  <si>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</si>
  <si>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</si>
  <si>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</si>
  <si>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</si>
  <si>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</si>
  <si>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</si>
  <si>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</si>
  <si>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</si>
  <si>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</si>
  <si>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</si>
  <si>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</si>
  <si>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</si>
  <si>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</si>
  <si>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</si>
  <si>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</si>
  <si>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</si>
  <si>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</si>
  <si>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</si>
  <si>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</si>
  <si>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</si>
  <si>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</si>
  <si>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</si>
  <si>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</si>
  <si>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</si>
  <si>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</si>
  <si>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</si>
  <si>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</si>
  <si>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</si>
  <si>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</si>
  <si>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</si>
  <si>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</si>
  <si>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</si>
  <si>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</si>
  <si>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</si>
  <si>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</si>
  <si>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</si>
  <si>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</si>
  <si>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</si>
  <si>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</si>
  <si>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</si>
  <si>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</si>
  <si>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</si>
  <si>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</si>
  <si>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</si>
  <si>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</si>
  <si>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</si>
  <si>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</si>
  <si>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</si>
  <si>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</si>
  <si>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</si>
  <si>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</si>
  <si>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</si>
  <si>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</si>
  <si>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</si>
  <si>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</si>
  <si>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</si>
  <si>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</si>
  <si>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</si>
  <si>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</si>
  <si>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</si>
  <si>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</si>
  <si>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</si>
  <si>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</si>
  <si>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</si>
  <si>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</si>
  <si>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</si>
  <si>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</si>
  <si>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</si>
  <si>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</si>
  <si>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</si>
  <si>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</si>
  <si>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</si>
  <si>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</si>
  <si>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</si>
  <si>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</si>
  <si>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</si>
  <si>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</si>
  <si>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</si>
  <si>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</si>
  <si>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</si>
  <si>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</si>
  <si>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</si>
  <si>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</si>
  <si>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</si>
  <si>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</si>
  <si>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</si>
  <si>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</si>
  <si>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</si>
  <si>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</si>
  <si>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</si>
  <si>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</si>
  <si>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</si>
  <si>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</si>
  <si>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</si>
  <si>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</si>
  <si>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</si>
  <si>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</si>
  <si>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</si>
  <si>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</si>
  <si>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</si>
  <si>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</si>
  <si>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</si>
  <si>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</si>
  <si>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</si>
  <si>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</si>
  <si>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</si>
  <si>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</si>
  <si>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</si>
  <si>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</si>
  <si>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</si>
  <si>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</si>
  <si>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</si>
  <si>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</si>
  <si>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</si>
  <si>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</si>
  <si>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</si>
  <si>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</si>
  <si>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</si>
  <si>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</si>
  <si>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</si>
  <si>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</si>
  <si>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</si>
  <si>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</si>
  <si>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</si>
  <si>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</si>
  <si>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</si>
  <si>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</si>
  <si>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</si>
  <si>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</si>
  <si>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</si>
  <si>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</si>
  <si>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</si>
  <si>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</si>
  <si>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</si>
  <si>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</si>
  <si>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</si>
  <si>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</si>
  <si>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</si>
  <si>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</si>
  <si>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</si>
  <si>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</si>
  <si>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</si>
  <si>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</si>
  <si>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</si>
  <si>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</si>
  <si>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</si>
  <si>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</si>
  <si>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</si>
  <si>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</si>
  <si>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</si>
  <si>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</si>
  <si>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</si>
  <si>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</si>
  <si>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</si>
  <si>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</si>
  <si>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</si>
  <si>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</si>
  <si>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</si>
  <si>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</si>
  <si>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</si>
  <si>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</si>
  <si>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</si>
  <si>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</si>
  <si>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</si>
  <si>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</si>
  <si>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</si>
  <si>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</si>
  <si>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</si>
  <si>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</si>
  <si>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</si>
  <si>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</si>
  <si>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</si>
  <si>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</si>
  <si>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</si>
  <si>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</si>
  <si>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</si>
  <si>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</si>
  <si>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</si>
  <si>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</si>
  <si>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</si>
  <si>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</si>
  <si>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</si>
  <si>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</si>
  <si>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</si>
  <si>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</si>
  <si>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</si>
  <si>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</si>
  <si>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</si>
  <si>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</si>
  <si>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</si>
  <si>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</si>
  <si>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</si>
  <si>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</si>
  <si>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</si>
  <si>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</si>
  <si>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</si>
  <si>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</si>
  <si>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</si>
  <si>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</si>
  <si>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</si>
  <si>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</si>
  <si>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</si>
  <si>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</si>
  <si>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</si>
  <si>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</si>
  <si>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</si>
  <si>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</si>
  <si>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</si>
  <si>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</si>
  <si>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</si>
  <si>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</si>
  <si>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</si>
  <si>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</si>
  <si>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</si>
  <si>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</si>
  <si>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</si>
  <si>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</si>
  <si>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</si>
  <si>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</si>
  <si>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</si>
  <si>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</si>
  <si>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</si>
  <si>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</si>
  <si>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</si>
  <si>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</si>
  <si>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</si>
  <si>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</si>
  <si>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</si>
  <si>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</si>
  <si>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</si>
  <si>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</si>
  <si>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</si>
  <si>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</si>
  <si>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</si>
  <si>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</si>
  <si>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</si>
  <si>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</si>
  <si>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</si>
  <si>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</si>
  <si>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</si>
  <si>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</si>
  <si>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</si>
  <si>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</si>
  <si>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</si>
  <si>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</si>
  <si>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</si>
  <si>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</si>
  <si>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</si>
  <si>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</si>
  <si>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</si>
  <si>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</si>
  <si>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</si>
  <si>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</si>
  <si>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</si>
  <si>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</si>
  <si>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</si>
  <si>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</si>
  <si>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</si>
  <si>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</si>
  <si>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</si>
  <si>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</si>
  <si>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</si>
  <si>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</si>
  <si>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</si>
  <si>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</si>
  <si>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</si>
  <si>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</si>
  <si>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</si>
  <si>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</si>
  <si>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</si>
  <si>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</si>
  <si>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</si>
  <si>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</si>
  <si>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</si>
  <si>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</si>
  <si>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</si>
  <si>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</si>
  <si>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</si>
  <si>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</si>
  <si>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</si>
  <si>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</si>
  <si>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</si>
  <si>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</si>
  <si>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</si>
  <si>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</si>
  <si>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</si>
  <si>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</si>
  <si>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</si>
  <si>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</si>
  <si>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</si>
  <si>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</si>
  <si>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</si>
  <si>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</si>
  <si>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</si>
  <si>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</si>
  <si>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</si>
  <si>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</si>
  <si>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</si>
  <si>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</si>
  <si>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</si>
  <si>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</si>
  <si>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</si>
  <si>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</si>
  <si>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</si>
  <si>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</si>
  <si>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</si>
  <si>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</si>
  <si>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</si>
  <si>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</si>
  <si>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</si>
  <si>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</si>
  <si>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</si>
  <si>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</si>
  <si>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</si>
  <si>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</si>
  <si>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</si>
  <si>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</si>
  <si>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</si>
  <si>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</si>
  <si>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</si>
  <si>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</si>
  <si>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</si>
  <si>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</si>
  <si>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</si>
  <si>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</si>
  <si>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</si>
  <si>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</si>
  <si>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</si>
  <si>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</si>
  <si>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</si>
  <si>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</si>
  <si>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</si>
  <si>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</si>
  <si>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</si>
  <si>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</si>
  <si>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</si>
  <si>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</si>
  <si>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</si>
  <si>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</si>
  <si>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</si>
  <si>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</si>
  <si>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</si>
  <si>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</si>
  <si>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</si>
  <si>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</si>
  <si>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</si>
  <si>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</si>
  <si>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</si>
  <si>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</si>
  <si>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</si>
  <si>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</si>
  <si>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</si>
  <si>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</si>
  <si>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</si>
  <si>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</si>
  <si>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</si>
  <si>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</si>
  <si>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</si>
  <si>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</si>
  <si>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</si>
  <si>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</si>
  <si>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</si>
  <si>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</si>
  <si>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</si>
  <si>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</si>
  <si>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</si>
  <si>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</si>
  <si>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</si>
  <si>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</si>
  <si>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</si>
  <si>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</si>
  <si>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</si>
  <si>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</si>
  <si>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</si>
  <si>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</si>
  <si>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</si>
  <si>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</si>
  <si>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</si>
  <si>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</si>
  <si>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</si>
  <si>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</si>
  <si>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</si>
  <si>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</si>
  <si>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</si>
  <si>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</si>
  <si>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</si>
  <si>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</si>
  <si>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</si>
  <si>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</si>
  <si>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</si>
  <si>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</si>
  <si>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</si>
  <si>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</si>
  <si>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</si>
  <si>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</si>
  <si>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</si>
  <si>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</si>
  <si>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</si>
  <si>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</si>
  <si>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</si>
  <si>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</si>
  <si>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</si>
  <si>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</si>
  <si>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</si>
  <si>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</si>
  <si>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</si>
  <si>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</si>
  <si>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</si>
  <si>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</si>
  <si>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</si>
  <si>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</si>
  <si>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</si>
  <si>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</si>
  <si>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</si>
  <si>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</si>
  <si>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</si>
  <si>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</si>
  <si>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</si>
  <si>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</si>
  <si>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</si>
  <si>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</si>
  <si>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</si>
  <si>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</si>
  <si>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</si>
  <si>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</si>
  <si>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</si>
  <si>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</si>
  <si>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</si>
  <si>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</si>
  <si>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</si>
  <si>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</si>
  <si>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</si>
  <si>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</si>
  <si>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</si>
  <si>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</si>
  <si>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</si>
  <si>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</si>
  <si>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</si>
  <si>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</si>
  <si>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</si>
  <si>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</si>
  <si>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</si>
  <si>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</si>
  <si>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</si>
  <si>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</si>
  <si>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</si>
  <si>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</si>
  <si>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</si>
  <si>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</si>
  <si>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</si>
  <si>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</si>
  <si>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</si>
  <si>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</si>
  <si>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</si>
  <si>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</si>
  <si>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</si>
  <si>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</si>
  <si>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</si>
  <si>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</si>
  <si>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</si>
  <si>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</si>
  <si>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</si>
  <si>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</si>
  <si>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</si>
  <si>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</si>
  <si>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</si>
  <si>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</si>
  <si>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</si>
  <si>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</si>
  <si>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</si>
  <si>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</si>
  <si>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</si>
  <si>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</si>
  <si>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</si>
  <si>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</si>
  <si>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</si>
  <si>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</si>
  <si>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</si>
  <si>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</si>
  <si>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</si>
  <si>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</si>
  <si>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</si>
  <si>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</si>
  <si>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</si>
  <si>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</si>
  <si>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</si>
  <si>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</si>
  <si>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</si>
  <si>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</si>
  <si>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</si>
  <si>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</si>
  <si>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</si>
  <si>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</si>
  <si>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</si>
  <si>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</si>
  <si>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</si>
  <si>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</si>
  <si>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</si>
  <si>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</si>
  <si>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</si>
  <si>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</si>
  <si>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</si>
  <si>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</si>
  <si>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</si>
  <si>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</si>
  <si>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</si>
  <si>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</si>
  <si>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</si>
  <si>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</si>
  <si>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</si>
  <si>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</si>
  <si>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</si>
  <si>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</si>
  <si>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</si>
  <si>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</si>
  <si>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</si>
  <si>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</si>
  <si>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</si>
  <si>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</si>
  <si>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</si>
  <si>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</si>
  <si>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</si>
  <si>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</si>
  <si>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</si>
  <si>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</si>
  <si>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</si>
  <si>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</si>
  <si>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</si>
  <si>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</si>
  <si>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</si>
  <si>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</si>
  <si>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</si>
  <si>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</si>
  <si>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</si>
  <si>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</si>
  <si>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</si>
  <si>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</si>
  <si>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</si>
  <si>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</si>
  <si>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</si>
  <si>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</si>
  <si>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</si>
  <si>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</si>
  <si>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</si>
  <si>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</si>
  <si>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</si>
  <si>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</si>
  <si>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</si>
  <si>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</si>
  <si>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</si>
  <si>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</si>
  <si>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</si>
  <si>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</si>
  <si>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</si>
  <si>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</si>
  <si>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</si>
  <si>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</si>
  <si>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</si>
  <si>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</si>
  <si>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</si>
  <si>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</si>
  <si>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</si>
  <si>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</si>
  <si>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</si>
  <si>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</si>
  <si>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</si>
  <si>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</si>
  <si>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</si>
  <si>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</si>
  <si>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</si>
  <si>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</si>
  <si>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</si>
  <si>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</si>
  <si>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</si>
  <si>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</si>
  <si>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</si>
  <si>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</si>
  <si>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</si>
  <si>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</si>
  <si>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</si>
  <si>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</si>
  <si>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</si>
  <si>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</si>
  <si>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</si>
  <si>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</si>
  <si>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</si>
  <si>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</si>
  <si>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</si>
  <si>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</si>
  <si>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</si>
  <si>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</si>
  <si>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</si>
  <si>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</si>
  <si>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</si>
  <si>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</si>
  <si>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</si>
  <si>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</si>
  <si>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</si>
  <si>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</si>
  <si>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</si>
  <si>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</si>
  <si>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</si>
  <si>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</si>
  <si>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</si>
  <si>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</si>
  <si>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</si>
  <si>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</si>
  <si>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</si>
  <si>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</si>
  <si>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</si>
  <si>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</si>
  <si>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</si>
  <si>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</si>
  <si>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</si>
  <si>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</si>
  <si>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</si>
  <si>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</si>
  <si>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</si>
  <si>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</si>
  <si>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</si>
  <si>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</si>
  <si>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</si>
  <si>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</si>
  <si>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</si>
  <si>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</si>
  <si>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</si>
  <si>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</si>
  <si>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</si>
  <si>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</si>
  <si>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</si>
  <si>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</si>
  <si>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</si>
  <si>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</si>
  <si>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</si>
  <si>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</si>
  <si>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</si>
  <si>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</si>
  <si>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</si>
  <si>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</si>
  <si>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</si>
  <si>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</si>
  <si>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</si>
  <si>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</si>
  <si>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</si>
  <si>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</si>
  <si>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</si>
  <si>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</si>
  <si>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</si>
  <si>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</si>
  <si>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</si>
  <si>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</si>
  <si>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</si>
  <si>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</si>
  <si>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</si>
  <si>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</si>
  <si>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</si>
  <si>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</si>
  <si>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</si>
  <si>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</si>
  <si>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</si>
  <si>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</si>
  <si>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</si>
  <si>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</si>
  <si>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</si>
  <si>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</si>
  <si>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</si>
  <si>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</si>
  <si>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</si>
  <si>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</si>
  <si>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</si>
  <si>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</si>
  <si>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</si>
  <si>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</si>
  <si>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</si>
  <si>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</si>
  <si>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</si>
  <si>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</si>
  <si>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</si>
  <si>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</si>
  <si>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</si>
  <si>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</si>
  <si>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</si>
  <si>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</si>
  <si>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</si>
  <si>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</si>
  <si>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</si>
  <si>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</si>
  <si>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</si>
  <si>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</si>
  <si>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</si>
  <si>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</si>
  <si>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</si>
  <si>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</si>
  <si>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</si>
  <si>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</si>
  <si>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</si>
  <si>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</si>
  <si>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</si>
  <si>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</si>
  <si>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</si>
  <si>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</si>
  <si>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</si>
  <si>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</si>
  <si>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</si>
  <si>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</si>
  <si>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</si>
  <si>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</si>
  <si>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</si>
  <si>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</si>
  <si>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</si>
  <si>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</si>
  <si>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</si>
  <si>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</si>
  <si>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</si>
  <si>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</si>
  <si>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</si>
  <si>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</si>
  <si>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</si>
  <si>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</si>
  <si>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</si>
  <si>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</si>
  <si>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</si>
  <si>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</si>
  <si>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</si>
  <si>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</si>
  <si>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</si>
  <si>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</si>
  <si>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</si>
  <si>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</si>
  <si>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</si>
  <si>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</si>
  <si>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</si>
  <si>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</si>
  <si>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</si>
  <si>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</si>
  <si>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</si>
  <si>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</si>
  <si>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</si>
  <si>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</si>
  <si>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</si>
  <si>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</si>
  <si>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</si>
  <si>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</si>
  <si>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</si>
  <si>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</si>
  <si>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</si>
  <si>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</si>
  <si>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</si>
  <si>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</si>
  <si>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</si>
  <si>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</si>
  <si>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</si>
  <si>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</si>
  <si>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</si>
  <si>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</si>
  <si>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</si>
  <si>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</si>
  <si>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</si>
  <si>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</si>
  <si>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</si>
  <si>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</si>
  <si>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</si>
  <si>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</si>
  <si>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</si>
  <si>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</si>
  <si>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</si>
  <si>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</si>
  <si>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</si>
  <si>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</si>
  <si>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</si>
  <si>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</si>
  <si>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</si>
  <si>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</si>
  <si>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</si>
  <si>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</si>
  <si>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</si>
  <si>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</si>
  <si>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</si>
  <si>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</si>
  <si>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</si>
  <si>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</si>
  <si>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</si>
  <si>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</si>
  <si>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</si>
  <si>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</si>
  <si>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</si>
  <si>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</si>
  <si>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</si>
  <si>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</si>
  <si>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</si>
  <si>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</si>
  <si>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</si>
  <si>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</si>
  <si>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</si>
  <si>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</si>
  <si>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</si>
  <si>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</si>
  <si>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</si>
  <si>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</si>
  <si>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</si>
  <si>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</si>
  <si>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</si>
  <si>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</si>
  <si>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</si>
  <si>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</si>
  <si>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</si>
  <si>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</si>
  <si>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</si>
  <si>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</si>
  <si>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</si>
  <si>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</si>
  <si>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</si>
  <si>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</si>
  <si>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</si>
  <si>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</si>
  <si>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</si>
  <si>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</si>
  <si>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</si>
  <si>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</si>
  <si>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</si>
  <si>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</si>
  <si>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</si>
  <si>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</si>
  <si>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</si>
  <si>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</si>
  <si>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</si>
  <si>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</si>
  <si>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</si>
  <si>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</si>
  <si>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</si>
  <si>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</si>
  <si>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</si>
  <si>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</si>
  <si>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</si>
  <si>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</si>
  <si>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</si>
  <si>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</si>
  <si>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</si>
  <si>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</si>
  <si>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</si>
  <si>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</si>
  <si>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</si>
  <si>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</si>
  <si>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</si>
  <si>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</si>
  <si>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</si>
  <si>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</si>
  <si>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</si>
  <si>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</si>
  <si>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</si>
  <si>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</si>
  <si>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</si>
  <si>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</si>
  <si>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</si>
  <si>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</si>
  <si>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</si>
  <si>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</si>
  <si>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</si>
  <si>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</si>
  <si>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</si>
  <si>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</si>
  <si>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</si>
  <si>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</si>
  <si>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</si>
  <si>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</si>
  <si>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</si>
  <si>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</si>
  <si>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</si>
  <si>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</si>
  <si>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</si>
  <si>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</si>
  <si>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</si>
  <si>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</si>
  <si>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</si>
  <si>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</si>
  <si>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</si>
  <si>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</si>
  <si>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</si>
  <si>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</si>
  <si>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</si>
  <si>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</si>
  <si>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</si>
  <si>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</si>
  <si>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</si>
  <si>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</si>
  <si>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</si>
  <si>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</si>
  <si>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</si>
  <si>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</si>
  <si>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</si>
  <si>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</si>
  <si>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</si>
  <si>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</si>
  <si>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</si>
  <si>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</si>
  <si>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</si>
  <si>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</si>
  <si>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</si>
  <si>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</si>
  <si>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</si>
  <si>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</si>
  <si>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</si>
  <si>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</si>
  <si>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</si>
  <si>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</si>
  <si>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</si>
  <si>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</si>
  <si>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</si>
  <si>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</si>
  <si>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</si>
  <si>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</si>
  <si>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</si>
  <si>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</si>
  <si>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</si>
  <si>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</si>
  <si>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</si>
  <si>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</si>
  <si>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</si>
  <si>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</si>
  <si>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</si>
  <si>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</si>
  <si>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</si>
  <si>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</si>
  <si>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</si>
  <si>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</si>
  <si>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</si>
  <si>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</si>
  <si>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</si>
  <si>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</si>
  <si>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</si>
  <si>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</si>
  <si>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</si>
  <si>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</si>
  <si>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</si>
  <si>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</si>
  <si>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</si>
  <si>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</si>
  <si>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</si>
  <si>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</si>
  <si>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</si>
  <si>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</si>
  <si>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</si>
  <si>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</si>
  <si>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</si>
  <si>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</si>
  <si>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</si>
  <si>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</si>
  <si>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</si>
  <si>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</si>
  <si>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</si>
  <si>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</si>
  <si>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</si>
  <si>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</si>
  <si>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</si>
  <si>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</si>
  <si>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</si>
  <si>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</si>
  <si>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</si>
  <si>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</si>
  <si>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</si>
  <si>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</si>
  <si>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</si>
  <si>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</si>
  <si>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</si>
  <si>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</si>
  <si>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</si>
  <si>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</si>
  <si>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</si>
  <si>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</si>
  <si>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</si>
  <si>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</si>
  <si>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</si>
  <si>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</si>
  <si>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</si>
  <si>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</si>
  <si>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</si>
  <si>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</si>
  <si>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</si>
  <si>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</si>
  <si>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</si>
  <si>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</si>
  <si>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</si>
  <si>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</si>
  <si>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</si>
  <si>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</si>
  <si>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</si>
  <si>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</si>
  <si>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</si>
  <si>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</si>
  <si>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</si>
  <si>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</si>
  <si>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</si>
  <si>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</si>
  <si>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</si>
  <si>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</si>
  <si>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</si>
  <si>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</si>
  <si>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</si>
  <si>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</si>
  <si>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</si>
  <si>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</si>
  <si>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</si>
  <si>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</si>
  <si>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</si>
  <si>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</si>
  <si>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</si>
  <si>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</si>
  <si>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</si>
  <si>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</si>
  <si>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</si>
  <si>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</si>
  <si>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</si>
  <si>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</si>
  <si>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</si>
  <si>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</si>
  <si>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</si>
  <si>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</si>
  <si>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</si>
  <si>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</si>
  <si>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</si>
  <si>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</si>
  <si>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</si>
  <si>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</si>
  <si>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</si>
  <si>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</si>
  <si>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</si>
  <si>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</si>
  <si>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</si>
  <si>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</si>
  <si>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</si>
  <si>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</si>
  <si>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</si>
  <si>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</si>
  <si>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</si>
  <si>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</si>
  <si>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</si>
  <si>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</si>
  <si>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</si>
  <si>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</si>
  <si>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</si>
  <si>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</si>
  <si>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</si>
  <si>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</si>
  <si>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</si>
  <si>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</si>
  <si>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</si>
  <si>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</si>
  <si>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</si>
  <si>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</si>
  <si>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</si>
  <si>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</si>
  <si>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</si>
  <si>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</si>
  <si>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</si>
  <si>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</si>
  <si>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</si>
  <si>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</si>
  <si>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</si>
  <si>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</si>
  <si>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</si>
  <si>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</si>
  <si>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</si>
  <si>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</si>
  <si>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</si>
  <si>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</si>
  <si>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</si>
  <si>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</si>
  <si>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</si>
  <si>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</si>
  <si>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</si>
  <si>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</si>
  <si>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</si>
  <si>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</si>
  <si>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</si>
  <si>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</si>
  <si>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</si>
  <si>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</si>
  <si>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</si>
  <si>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</si>
  <si>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</si>
  <si>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</si>
  <si>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</si>
  <si>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</si>
  <si>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</si>
  <si>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</si>
  <si>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</si>
  <si>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</si>
  <si>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</si>
  <si>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</si>
  <si>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</si>
  <si>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</si>
  <si>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</si>
  <si>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</si>
  <si>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</si>
  <si>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</si>
  <si>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</si>
  <si>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</si>
  <si>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</si>
  <si>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</si>
  <si>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</si>
  <si>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</si>
  <si>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</si>
  <si>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</si>
  <si>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</si>
  <si>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</si>
  <si>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</si>
  <si>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</si>
  <si>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</si>
  <si>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</si>
  <si>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</si>
  <si>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</si>
  <si>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</si>
  <si>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</si>
  <si>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</si>
  <si>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</si>
  <si>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</si>
  <si>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</si>
  <si>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</si>
  <si>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</si>
  <si>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</si>
  <si>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</si>
  <si>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</si>
  <si>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</si>
  <si>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</si>
  <si>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</si>
  <si>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</si>
  <si>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</si>
  <si>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</si>
  <si>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</si>
  <si>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</si>
  <si>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</si>
  <si>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</si>
  <si>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</si>
  <si>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</si>
  <si>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</si>
  <si>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</si>
  <si>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</si>
  <si>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</si>
  <si>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</si>
  <si>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</si>
  <si>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</si>
  <si>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</si>
  <si>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</si>
  <si>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</si>
  <si>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</si>
  <si>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</si>
  <si>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</si>
  <si>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</si>
  <si>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</si>
  <si>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</si>
  <si>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</si>
  <si>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</si>
  <si>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</si>
  <si>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</si>
  <si>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</si>
  <si>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</si>
  <si>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</si>
  <si>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</si>
  <si>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</si>
  <si>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</si>
  <si>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</si>
  <si>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</si>
  <si>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</si>
  <si>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</si>
  <si>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</si>
  <si>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</si>
  <si>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</si>
  <si>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</si>
  <si>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</si>
  <si>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</si>
  <si>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</si>
  <si>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</si>
  <si>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</si>
  <si>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</si>
  <si>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</si>
  <si>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</si>
  <si>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</si>
  <si>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</si>
  <si>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</si>
  <si>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</si>
  <si>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</si>
  <si>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</si>
  <si>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</si>
  <si>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</si>
  <si>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</si>
  <si>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</si>
  <si>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</si>
  <si>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</si>
  <si>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</si>
  <si>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</si>
  <si>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</si>
  <si>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</si>
  <si>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</si>
  <si>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</si>
  <si>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</si>
  <si>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</si>
  <si>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</si>
  <si>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</si>
  <si>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</si>
  <si>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</si>
  <si>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</si>
  <si>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</si>
  <si>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</si>
  <si>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</si>
  <si>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</si>
  <si>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</si>
  <si>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</si>
  <si>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</si>
  <si>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</si>
  <si>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</si>
  <si>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</si>
  <si>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</si>
  <si>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</si>
  <si>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</si>
  <si>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</si>
  <si>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</si>
  <si>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</si>
  <si>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</si>
  <si>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</si>
  <si>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</si>
  <si>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</si>
  <si>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</si>
  <si>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</si>
  <si>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</si>
  <si>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</si>
  <si>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</si>
  <si>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</si>
  <si>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</si>
  <si>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</si>
  <si>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</si>
  <si>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</si>
  <si>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</si>
  <si>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</si>
  <si>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</si>
  <si>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</si>
  <si>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</si>
  <si>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</si>
  <si>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</si>
  <si>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</si>
  <si>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</si>
  <si>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</si>
  <si>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</si>
  <si>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</si>
  <si>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</si>
  <si>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</si>
  <si>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</si>
  <si>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</si>
  <si>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</si>
  <si>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</si>
  <si>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</si>
  <si>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</si>
  <si>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</si>
  <si>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</si>
  <si>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</si>
  <si>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</si>
  <si>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</si>
  <si>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</si>
  <si>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</si>
  <si>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</si>
  <si>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</si>
  <si>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</si>
  <si>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</si>
  <si>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</si>
  <si>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</si>
  <si>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</si>
  <si>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</si>
  <si>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</si>
  <si>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</si>
  <si>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</si>
  <si>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</si>
  <si>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</si>
  <si>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</si>
  <si>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</si>
  <si>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</si>
  <si>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</si>
  <si>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</si>
  <si>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</si>
  <si>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</si>
  <si>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</si>
  <si>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</si>
  <si>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</si>
  <si>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</si>
  <si>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</si>
  <si>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</si>
  <si>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</si>
  <si>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</si>
  <si>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</si>
  <si>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</si>
  <si>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</si>
  <si>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</si>
  <si>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</si>
  <si>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</si>
  <si>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</si>
  <si>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</si>
  <si>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</si>
  <si>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</si>
  <si>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</si>
  <si>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</si>
  <si>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</si>
  <si>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</si>
  <si>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</si>
  <si>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</si>
  <si>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</si>
  <si>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</si>
  <si>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</si>
  <si>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</si>
  <si>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</si>
  <si>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</si>
  <si>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</si>
  <si>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</si>
  <si>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</si>
  <si>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</si>
  <si>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</si>
  <si>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</si>
  <si>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</si>
  <si>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</si>
  <si>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</si>
  <si>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</si>
  <si>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</si>
  <si>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</si>
  <si>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</si>
  <si>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</si>
  <si>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</si>
  <si>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</si>
  <si>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</si>
  <si>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</si>
  <si>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</si>
  <si>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</si>
  <si>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</si>
  <si>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</si>
  <si>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</si>
  <si>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</si>
  <si>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</si>
  <si>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</si>
  <si>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</si>
  <si>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</si>
  <si>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</si>
  <si>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</si>
  <si>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</si>
  <si>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</si>
  <si>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</si>
  <si>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</si>
  <si>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</si>
  <si>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</si>
  <si>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</si>
  <si>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</si>
  <si>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</si>
  <si>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</si>
  <si>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</si>
  <si>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</si>
  <si>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</si>
  <si>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</si>
  <si>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</si>
  <si>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</si>
  <si>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</si>
  <si>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</si>
  <si>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</si>
  <si>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</si>
  <si>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</si>
  <si>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</si>
  <si>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</si>
  <si>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</si>
  <si>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</si>
  <si>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</si>
  <si>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</si>
  <si>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</si>
  <si>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</si>
  <si>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</si>
  <si>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</si>
  <si>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</si>
  <si>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</si>
  <si>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</si>
  <si>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</si>
  <si>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</si>
  <si>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</si>
  <si>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</si>
  <si>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</si>
  <si>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</si>
  <si>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</si>
  <si>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</si>
  <si>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</si>
  <si>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</si>
  <si>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</si>
  <si>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</si>
  <si>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</si>
  <si>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</si>
  <si>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</si>
  <si>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</si>
  <si>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</si>
  <si>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</si>
  <si>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</si>
  <si>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</si>
  <si>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</si>
  <si>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</si>
  <si>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</si>
  <si>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</si>
  <si>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</si>
  <si>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</si>
  <si>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</si>
  <si>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</si>
  <si>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</si>
  <si>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</si>
  <si>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</si>
  <si>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</si>
  <si>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</si>
  <si>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</si>
  <si>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</si>
  <si>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</si>
  <si>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</si>
  <si>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</si>
  <si>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</si>
  <si>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</si>
  <si>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</si>
  <si>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</si>
  <si>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</si>
  <si>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</si>
  <si>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</si>
  <si>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</si>
  <si>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</si>
  <si>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</si>
  <si>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</si>
  <si>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</si>
  <si>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</si>
  <si>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</si>
  <si>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</si>
  <si>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</si>
  <si>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</si>
  <si>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</si>
  <si>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</si>
  <si>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</si>
  <si>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</si>
  <si>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</si>
  <si>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</si>
  <si>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</si>
  <si>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</si>
  <si>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</si>
  <si>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</si>
  <si>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</si>
  <si>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</si>
  <si>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</si>
  <si>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</si>
  <si>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</si>
  <si>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</si>
  <si>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</si>
  <si>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</si>
  <si>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</si>
  <si>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</si>
  <si>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</si>
  <si>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</si>
  <si>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</si>
  <si>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</si>
  <si>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</si>
  <si>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</si>
  <si>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</si>
  <si>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</si>
  <si>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</si>
  <si>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</si>
  <si>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</si>
  <si>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</si>
  <si>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</si>
  <si>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</si>
  <si>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</si>
  <si>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</si>
  <si>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</si>
  <si>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</si>
  <si>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</si>
  <si>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</si>
  <si>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</si>
  <si>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</si>
  <si>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</si>
  <si>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</si>
  <si>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</si>
  <si>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</si>
  <si>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</si>
  <si>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</si>
  <si>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</si>
  <si>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</si>
  <si>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</si>
  <si>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</si>
  <si>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</si>
  <si>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</si>
  <si>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</si>
  <si>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</si>
  <si>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</si>
  <si>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</si>
  <si>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</si>
  <si>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</si>
  <si>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</si>
  <si>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</si>
  <si>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</si>
  <si>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</si>
  <si>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</si>
  <si>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</si>
  <si>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</si>
  <si>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</si>
  <si>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</si>
  <si>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</si>
  <si>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</si>
  <si>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</si>
  <si>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</si>
  <si>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</si>
  <si>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</si>
  <si>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</si>
  <si>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</si>
  <si>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</si>
  <si>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</si>
  <si>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</si>
  <si>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</si>
  <si>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</si>
  <si>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</si>
  <si>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</si>
  <si>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</si>
  <si>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</si>
  <si>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</si>
  <si>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</si>
  <si>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</si>
  <si>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</si>
  <si>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</si>
  <si>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</si>
  <si>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</si>
  <si>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</si>
  <si>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</si>
  <si>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</si>
  <si>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</si>
  <si>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</si>
  <si>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</si>
  <si>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</si>
  <si>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</si>
  <si>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</si>
  <si>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</si>
  <si>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</si>
  <si>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</si>
  <si>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</si>
  <si>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</si>
  <si>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</si>
  <si>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</si>
  <si>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</si>
  <si>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</si>
  <si>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</si>
  <si>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</si>
  <si>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</si>
  <si>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</si>
  <si>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</si>
  <si>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</si>
  <si>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</si>
  <si>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</si>
  <si>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</si>
  <si>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</si>
  <si>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</si>
  <si>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</si>
  <si>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</si>
  <si>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</si>
  <si>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</si>
  <si>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</si>
  <si>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</si>
  <si>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</si>
  <si>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</si>
  <si>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</si>
  <si>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</si>
  <si>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</si>
  <si>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</si>
  <si>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</si>
  <si>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</si>
  <si>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</si>
  <si>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</si>
  <si>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</si>
  <si>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</si>
  <si>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</si>
  <si>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</si>
  <si>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</si>
  <si>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</si>
  <si>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</si>
  <si>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</si>
  <si>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</si>
  <si>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</si>
  <si>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</si>
  <si>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</si>
  <si>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</si>
  <si>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</si>
  <si>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</si>
  <si>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</si>
  <si>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</si>
  <si>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</si>
  <si>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</si>
  <si>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</si>
  <si>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</si>
  <si>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</si>
  <si>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</si>
  <si>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</si>
  <si>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</si>
  <si>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</si>
  <si>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</si>
  <si>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</si>
  <si>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</si>
  <si>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</si>
  <si>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</si>
  <si>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</si>
  <si>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</si>
  <si>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</si>
  <si>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</si>
  <si>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</si>
  <si>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</si>
  <si>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</si>
  <si>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</si>
  <si>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</si>
  <si>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</si>
  <si>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</si>
  <si>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</si>
  <si>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</si>
  <si>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</si>
  <si>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</si>
  <si>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</si>
  <si>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</si>
  <si>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</si>
  <si>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</si>
  <si>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</si>
  <si>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</si>
  <si>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</si>
  <si>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</si>
  <si>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</si>
  <si>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</si>
  <si>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</si>
  <si>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</si>
  <si>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</si>
  <si>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</si>
  <si>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</si>
  <si>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</si>
  <si>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</si>
  <si>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</si>
  <si>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</si>
  <si>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</si>
  <si>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</si>
  <si>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</si>
  <si>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</si>
  <si>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</si>
  <si>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</si>
  <si>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</si>
  <si>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</si>
  <si>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</si>
  <si>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</si>
  <si>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</si>
  <si>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</si>
  <si>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</si>
  <si>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</si>
  <si>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</si>
  <si>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</si>
  <si>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</si>
  <si>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</si>
  <si>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</si>
  <si>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</si>
  <si>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</si>
  <si>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</si>
  <si>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</si>
  <si>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</si>
  <si>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</si>
  <si>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</si>
  <si>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</si>
  <si>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</si>
  <si>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</si>
  <si>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</si>
  <si>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</si>
  <si>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</si>
  <si>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</si>
  <si>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</si>
  <si>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</si>
  <si>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</si>
  <si>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</si>
  <si>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</si>
  <si>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</si>
  <si>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</si>
  <si>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</si>
  <si>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</si>
  <si>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</si>
  <si>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</si>
  <si>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</si>
  <si>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</si>
  <si>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</si>
  <si>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</si>
  <si>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</si>
  <si>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</si>
  <si>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</si>
  <si>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</si>
  <si>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</si>
  <si>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</si>
  <si>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</si>
  <si>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</si>
  <si>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</si>
  <si>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</si>
  <si>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</si>
  <si>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</si>
  <si>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</si>
  <si>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</si>
  <si>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</si>
  <si>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</si>
  <si>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</si>
  <si>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</si>
  <si>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</si>
  <si>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</si>
  <si>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</si>
  <si>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</si>
  <si>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</si>
  <si>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</si>
  <si>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</si>
  <si>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</si>
  <si>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</si>
  <si>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</si>
  <si>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</si>
  <si>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</si>
  <si>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</si>
  <si>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</si>
  <si>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</si>
  <si>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</si>
  <si>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</si>
  <si>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</si>
  <si>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</si>
  <si>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</si>
  <si>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</si>
  <si>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</si>
  <si>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</si>
  <si>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</si>
  <si>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</si>
  <si>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</si>
  <si>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</si>
  <si>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</si>
  <si>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</si>
  <si>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</si>
  <si>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</si>
  <si>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</si>
  <si>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</si>
  <si>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</si>
  <si>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</si>
  <si>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</si>
  <si>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</si>
  <si>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</si>
  <si>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</si>
  <si>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</si>
  <si>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</si>
  <si>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</si>
  <si>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</si>
  <si>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</si>
  <si>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</si>
  <si>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</si>
  <si>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</si>
  <si>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</si>
  <si>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</si>
  <si>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</si>
  <si>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</si>
  <si>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</si>
  <si>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</si>
  <si>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</si>
  <si>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</si>
  <si>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</si>
  <si>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</si>
  <si>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</si>
  <si>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</si>
  <si>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</si>
  <si>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</si>
  <si>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</si>
  <si>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</si>
  <si>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</si>
  <si>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</si>
  <si>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</si>
  <si>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</si>
  <si>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</si>
  <si>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</si>
  <si>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</si>
  <si>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</si>
  <si>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</si>
  <si>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</si>
  <si>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</si>
  <si>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</si>
  <si>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</si>
  <si>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</si>
  <si>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</si>
  <si>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</si>
  <si>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</si>
  <si>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</si>
  <si>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</si>
  <si>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</si>
  <si>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</si>
  <si>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</si>
  <si>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</si>
  <si>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</si>
  <si>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</si>
  <si>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</si>
  <si>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</si>
  <si>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</si>
  <si>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</si>
  <si>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</si>
  <si>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</si>
  <si>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</si>
  <si>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</si>
  <si>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</si>
  <si>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</si>
  <si>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</si>
  <si>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</si>
  <si>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</si>
  <si>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</si>
  <si>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</si>
  <si>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</si>
  <si>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</si>
  <si>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</si>
  <si>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</si>
  <si>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</si>
  <si>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</si>
  <si>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</si>
  <si>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</si>
  <si>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</si>
  <si>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</si>
  <si>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</si>
  <si>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</si>
  <si>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</si>
  <si>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</si>
  <si>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</si>
  <si>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</si>
  <si>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</si>
  <si>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</si>
  <si>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</si>
  <si>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</si>
  <si>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</si>
  <si>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</si>
  <si>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</si>
  <si>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</si>
  <si>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</si>
  <si>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</si>
  <si>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</si>
  <si>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</si>
  <si>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</si>
  <si>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</si>
  <si>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</si>
  <si>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</si>
  <si>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</si>
  <si>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</si>
  <si>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</si>
  <si>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</si>
  <si>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</si>
  <si>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</si>
  <si>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</si>
  <si>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</si>
  <si>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</si>
  <si>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</si>
  <si>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</si>
  <si>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</si>
  <si>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</si>
  <si>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</si>
  <si>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</si>
  <si>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</si>
  <si>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</si>
  <si>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</si>
  <si>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</si>
  <si>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</si>
  <si>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</si>
  <si>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</si>
  <si>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</si>
  <si>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</si>
  <si>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</si>
  <si>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</si>
  <si>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</si>
  <si>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</si>
  <si>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</si>
  <si>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</si>
  <si>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</si>
  <si>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</si>
  <si>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</si>
  <si>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</si>
  <si>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</si>
  <si>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</si>
  <si>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</si>
  <si>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</si>
  <si>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</si>
  <si>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</si>
  <si>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</si>
  <si>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</si>
  <si>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</si>
  <si>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</si>
  <si>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</si>
  <si>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</si>
  <si>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</si>
  <si>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</si>
  <si>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</si>
  <si>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</si>
  <si>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</si>
  <si>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</si>
  <si>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</si>
  <si>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</si>
  <si>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</si>
  <si>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</si>
  <si>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</si>
  <si>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</si>
  <si>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</si>
  <si>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</si>
  <si>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</si>
  <si>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</si>
  <si>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</si>
  <si>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</si>
  <si>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</si>
  <si>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</si>
  <si>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</si>
  <si>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</si>
  <si>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</si>
  <si>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</si>
  <si>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</si>
  <si>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</si>
  <si>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</si>
  <si>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</si>
  <si>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</si>
  <si>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</si>
  <si>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</si>
  <si>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</si>
  <si>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</si>
  <si>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</si>
  <si>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</si>
  <si>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</si>
  <si>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</si>
  <si>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</si>
  <si>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</si>
  <si>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</si>
  <si>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</si>
  <si>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</si>
  <si>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</si>
  <si>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</si>
  <si>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</si>
  <si>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</si>
  <si>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</si>
  <si>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</si>
  <si>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</si>
  <si>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</si>
  <si>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</si>
  <si>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</si>
  <si>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</si>
  <si>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</si>
  <si>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</si>
  <si>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</si>
  <si>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</si>
  <si>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</si>
  <si>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</si>
  <si>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</si>
  <si>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</si>
  <si>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</si>
  <si>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</si>
  <si>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</si>
  <si>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</si>
  <si>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</si>
  <si>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</si>
  <si>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</si>
  <si>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</si>
  <si>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</si>
  <si>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</si>
  <si>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</si>
  <si>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</si>
  <si>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</si>
  <si>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</si>
  <si>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</si>
  <si>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</si>
  <si>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</si>
  <si>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</si>
  <si>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</si>
  <si>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</si>
  <si>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</si>
  <si>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</si>
  <si>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</si>
  <si>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</si>
  <si>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</si>
  <si>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</si>
  <si>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</si>
  <si>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</si>
  <si>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</si>
  <si>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</si>
  <si>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</si>
  <si>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</si>
  <si>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</si>
  <si>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</si>
  <si>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</si>
  <si>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</si>
  <si>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</si>
  <si>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</si>
  <si>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</si>
  <si>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</si>
  <si>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</si>
  <si>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</si>
  <si>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</si>
  <si>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</si>
  <si>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</si>
  <si>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</si>
  <si>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</si>
  <si>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</si>
  <si>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</si>
  <si>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</si>
  <si>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</si>
  <si>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</si>
  <si>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</si>
  <si>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</si>
  <si>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</si>
  <si>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</si>
  <si>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</si>
  <si>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</si>
  <si>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</si>
  <si>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</si>
  <si>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</si>
  <si>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</si>
  <si>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</si>
  <si>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</si>
  <si>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</si>
  <si>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</si>
  <si>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</si>
  <si>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</si>
  <si>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</si>
  <si>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</si>
  <si>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</si>
  <si>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</si>
  <si>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</si>
  <si>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</si>
  <si>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</si>
  <si>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</si>
  <si>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</si>
  <si>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</si>
  <si>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</si>
  <si>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</si>
  <si>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</si>
  <si>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</si>
  <si>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</si>
  <si>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</si>
  <si>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</si>
  <si>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</si>
  <si>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</si>
  <si>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</si>
  <si>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</si>
  <si>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</si>
  <si>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</si>
  <si>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</si>
  <si>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</si>
  <si>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</si>
  <si>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</si>
  <si>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</si>
  <si>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</si>
  <si>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</si>
  <si>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</si>
  <si>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</si>
  <si>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</si>
  <si>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</si>
  <si>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</si>
  <si>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</si>
  <si>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</si>
  <si>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</si>
  <si>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</si>
  <si>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</si>
  <si>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</si>
  <si>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</si>
  <si>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</si>
  <si>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</si>
  <si>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</si>
  <si>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</si>
  <si>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</si>
  <si>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</si>
  <si>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</si>
  <si>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</si>
  <si>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</si>
  <si>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</si>
  <si>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</si>
  <si>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</si>
  <si>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</si>
  <si>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</si>
  <si>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</si>
  <si>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</si>
  <si>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</si>
  <si>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</si>
  <si>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</si>
  <si>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</si>
  <si>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</si>
  <si>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</si>
  <si>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</si>
  <si>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</si>
  <si>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</si>
  <si>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</si>
  <si>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</si>
  <si>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</si>
  <si>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</si>
  <si>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</si>
  <si>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</si>
  <si>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</si>
  <si>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</si>
  <si>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</si>
  <si>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</si>
  <si>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</si>
  <si>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</si>
  <si>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</si>
  <si>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</si>
  <si>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</si>
  <si>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</si>
  <si>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</si>
  <si>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</si>
  <si>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</si>
  <si>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</si>
  <si>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</si>
  <si>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</si>
  <si>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</si>
  <si>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</si>
  <si>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</si>
  <si>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</si>
  <si>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</si>
  <si>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</si>
  <si>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</si>
  <si>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</si>
  <si>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</si>
  <si>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</si>
  <si>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</si>
  <si>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</si>
  <si>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</si>
  <si>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</si>
  <si>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</si>
  <si>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</si>
  <si>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</si>
  <si>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</si>
  <si>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</si>
  <si>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</si>
  <si>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</si>
  <si>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</si>
  <si>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</si>
  <si>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</si>
  <si>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</si>
  <si>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</si>
  <si>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</si>
  <si>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</si>
  <si>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</si>
  <si>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</si>
  <si>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</si>
  <si>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</si>
  <si>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</si>
  <si>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</si>
  <si>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</si>
  <si>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</si>
  <si>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</si>
  <si>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</si>
  <si>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</si>
  <si>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</si>
  <si>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</si>
  <si>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</si>
  <si>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</si>
  <si>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</si>
  <si>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</si>
  <si>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</si>
  <si>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</si>
  <si>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</si>
  <si>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</si>
  <si>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</si>
  <si>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</si>
  <si>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</si>
  <si>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</si>
  <si>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</si>
  <si>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</si>
  <si>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</si>
  <si>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</si>
  <si>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</si>
  <si>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</si>
  <si>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</si>
  <si>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</si>
  <si>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</si>
  <si>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</si>
  <si>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</si>
  <si>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</si>
  <si>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</si>
  <si>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</si>
  <si>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</si>
  <si>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</si>
  <si>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</si>
  <si>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</si>
  <si>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</si>
  <si>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</si>
  <si>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</si>
  <si>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</si>
  <si>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</si>
  <si>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</si>
  <si>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</si>
  <si>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</si>
  <si>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</si>
  <si>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</si>
  <si>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</si>
  <si>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</si>
  <si>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</si>
  <si>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</si>
  <si>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</si>
  <si>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</si>
  <si>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</si>
  <si>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</si>
  <si>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</si>
  <si>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</si>
  <si>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</si>
  <si>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</si>
  <si>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</si>
  <si>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</si>
  <si>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</si>
  <si>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</si>
  <si>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</si>
  <si>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</si>
  <si>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</si>
  <si>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</si>
  <si>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</si>
  <si>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</si>
  <si>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</si>
  <si>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</si>
  <si>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</si>
  <si>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</si>
  <si>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</si>
  <si>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</si>
  <si>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</si>
  <si>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</si>
  <si>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</si>
  <si>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</si>
  <si>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</si>
  <si>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</si>
  <si>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</si>
  <si>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</si>
  <si>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</si>
  <si>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</si>
  <si>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</si>
  <si>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</si>
  <si>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</si>
  <si>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</si>
  <si>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</si>
  <si>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</si>
  <si>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</si>
  <si>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</si>
  <si>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</si>
  <si>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</si>
  <si>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</si>
  <si>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</si>
  <si>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</si>
  <si>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</si>
  <si>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</si>
  <si>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</si>
  <si>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</si>
  <si>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</si>
  <si>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</si>
  <si>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</si>
  <si>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</si>
  <si>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</si>
  <si>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</si>
  <si>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</si>
  <si>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</si>
  <si>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</si>
  <si>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</si>
  <si>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</si>
  <si>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</si>
  <si>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</si>
  <si>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</si>
  <si>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</si>
  <si>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</si>
  <si>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</si>
  <si>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</si>
  <si>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</si>
  <si>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</si>
  <si>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</si>
  <si>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</si>
  <si>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</si>
  <si>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</si>
  <si>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</si>
  <si>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</si>
  <si>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</si>
  <si>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</si>
  <si>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</si>
  <si>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</si>
  <si>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</si>
  <si>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</si>
  <si>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</si>
  <si>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</si>
  <si>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</si>
  <si>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</si>
  <si>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</si>
  <si>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</si>
  <si>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</si>
  <si>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</si>
  <si>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</si>
  <si>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</si>
  <si>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</si>
  <si>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</si>
  <si>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</si>
  <si>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</si>
  <si>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</si>
  <si>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</si>
  <si>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</si>
  <si>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</si>
  <si>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</si>
  <si>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</si>
  <si>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</si>
  <si>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</si>
  <si>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</si>
  <si>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</si>
  <si>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</si>
  <si>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</si>
  <si>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</si>
  <si>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</si>
  <si>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</si>
  <si>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</si>
  <si>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</si>
  <si>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</si>
  <si>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</si>
  <si>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</si>
  <si>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</si>
  <si>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</si>
  <si>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</si>
  <si>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</si>
  <si>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</si>
  <si>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</si>
  <si>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</si>
  <si>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</si>
  <si>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</si>
  <si>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</si>
  <si>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</si>
  <si>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</si>
  <si>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</si>
  <si>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</si>
  <si>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</si>
  <si>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</si>
  <si>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</si>
  <si>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</si>
  <si>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</si>
  <si>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</si>
  <si>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</si>
  <si>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</si>
  <si>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</si>
  <si>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</si>
  <si>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</si>
  <si>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</si>
  <si>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</si>
  <si>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</si>
  <si>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</si>
  <si>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</si>
  <si>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</si>
  <si>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</si>
  <si>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</si>
  <si>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</si>
  <si>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</si>
  <si>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</si>
  <si>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</si>
  <si>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</si>
  <si>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</si>
  <si>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</si>
  <si>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</si>
  <si>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</si>
  <si>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</si>
  <si>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</si>
  <si>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</si>
  <si>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</si>
  <si>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</si>
  <si>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</si>
  <si>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</si>
  <si>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</si>
  <si>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</si>
  <si>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</si>
  <si>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</si>
  <si>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</si>
  <si>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</si>
  <si>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</si>
  <si>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</si>
  <si>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</si>
  <si>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</si>
  <si>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</si>
  <si>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</si>
  <si>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</si>
  <si>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</si>
  <si>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</si>
  <si>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</si>
  <si>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</si>
  <si>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</si>
  <si>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</si>
  <si>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</si>
  <si>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</si>
  <si>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</si>
  <si>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</si>
  <si>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</si>
  <si>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</si>
  <si>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</si>
  <si>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</si>
  <si>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</si>
  <si>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</si>
  <si>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</si>
  <si>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</si>
  <si>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</si>
  <si>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</si>
  <si>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</si>
  <si>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</si>
  <si>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</si>
  <si>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</si>
  <si>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</si>
  <si>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</si>
  <si>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</si>
  <si>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</si>
  <si>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</si>
  <si>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</si>
  <si>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</si>
  <si>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</si>
  <si>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</si>
  <si>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</si>
  <si>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</si>
  <si>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</si>
  <si>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</si>
  <si>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</si>
  <si>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</si>
  <si>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</si>
  <si>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</si>
  <si>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</si>
  <si>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</si>
  <si>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</si>
  <si>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</si>
  <si>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</si>
  <si>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</si>
  <si>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</si>
  <si>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</si>
  <si>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</si>
  <si>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</si>
  <si>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</si>
  <si>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</si>
  <si>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</si>
  <si>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</si>
  <si>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</si>
  <si>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</si>
  <si>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</si>
  <si>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</si>
  <si>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</si>
  <si>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</si>
  <si>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</si>
  <si>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</si>
  <si>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</si>
  <si>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</si>
  <si>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</si>
  <si>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</si>
  <si>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</si>
  <si>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</si>
  <si>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</si>
  <si>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</si>
  <si>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</si>
  <si>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</si>
  <si>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</si>
  <si>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</si>
  <si>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</si>
  <si>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</si>
  <si>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</si>
  <si>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</si>
  <si>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</si>
  <si>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</si>
  <si>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</si>
  <si>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</si>
  <si>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</si>
  <si>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</si>
  <si>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</si>
  <si>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</si>
  <si>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</si>
  <si>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</si>
  <si>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</si>
  <si>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</si>
  <si>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</si>
  <si>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</si>
  <si>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</si>
  <si>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</si>
  <si>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</si>
  <si>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</si>
  <si>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</si>
  <si>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</si>
  <si>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</si>
  <si>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</si>
  <si>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</si>
  <si>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</si>
  <si>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</si>
  <si>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</si>
  <si>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</si>
  <si>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</si>
  <si>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</si>
  <si>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</si>
  <si>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</si>
  <si>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</si>
  <si>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</si>
  <si>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</si>
  <si>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</si>
  <si>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</si>
  <si>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</si>
  <si>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</si>
  <si>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</si>
  <si>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</si>
  <si>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</si>
  <si>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</si>
  <si>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</si>
  <si>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</si>
  <si>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</si>
  <si>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</si>
  <si>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</si>
  <si>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</si>
  <si>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</si>
  <si>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</si>
  <si>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</si>
  <si>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</si>
  <si>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</si>
  <si>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</si>
  <si>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</si>
  <si>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</si>
  <si>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</si>
  <si>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</si>
  <si>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</si>
  <si>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</si>
  <si>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</si>
  <si>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</si>
  <si>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</si>
  <si>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</si>
  <si>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</si>
  <si>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</si>
  <si>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</si>
  <si>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</si>
  <si>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</si>
  <si>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</si>
  <si>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</si>
  <si>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</si>
  <si>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</si>
  <si>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</si>
  <si>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</si>
  <si>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</si>
  <si>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</si>
  <si>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</si>
  <si>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</si>
  <si>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</si>
  <si>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</si>
  <si>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</si>
  <si>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</si>
  <si>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</si>
  <si>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</si>
  <si>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</si>
  <si>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</si>
  <si>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</si>
  <si>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</si>
  <si>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</si>
  <si>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</si>
  <si>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</si>
  <si>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</si>
  <si>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</si>
  <si>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</si>
  <si>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</si>
  <si>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</si>
  <si>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</si>
  <si>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</si>
  <si>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</si>
  <si>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</si>
  <si>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</si>
  <si>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</si>
  <si>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</si>
  <si>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</si>
  <si>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</si>
  <si>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</si>
  <si>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</si>
  <si>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</si>
  <si>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</si>
  <si>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</si>
  <si>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</si>
  <si>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</si>
  <si>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</si>
  <si>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</si>
  <si>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</si>
  <si>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</si>
  <si>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</si>
  <si>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</si>
  <si>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</si>
  <si>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</si>
  <si>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</si>
  <si>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</si>
  <si>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</si>
  <si>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</si>
  <si>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</si>
  <si>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</si>
  <si>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</si>
  <si>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</si>
  <si>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</si>
  <si>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</si>
  <si>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</si>
  <si>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</si>
  <si>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</si>
  <si>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</si>
  <si>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</si>
  <si>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</si>
  <si>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</si>
  <si>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</si>
  <si>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</si>
  <si>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</si>
  <si>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</si>
  <si>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</si>
  <si>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</si>
  <si>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</si>
  <si>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</si>
  <si>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</si>
  <si>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</si>
  <si>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</si>
  <si>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</si>
  <si>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</si>
  <si>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</si>
  <si>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</si>
  <si>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</si>
  <si>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</si>
  <si>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</si>
  <si>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</si>
  <si>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</si>
  <si>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</si>
  <si>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</si>
  <si>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</si>
  <si>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</si>
  <si>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</si>
  <si>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</si>
  <si>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</si>
  <si>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</si>
  <si>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</si>
  <si>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</si>
  <si>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</si>
  <si>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</si>
  <si>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</si>
  <si>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</si>
  <si>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</si>
  <si>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</si>
  <si>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</si>
  <si>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</si>
  <si>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</si>
  <si>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</si>
  <si>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</si>
  <si>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</si>
  <si>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</si>
  <si>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</si>
  <si>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</si>
  <si>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</si>
  <si>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</si>
  <si>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</si>
  <si>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</si>
  <si>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</si>
  <si>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</si>
  <si>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</si>
  <si>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</si>
  <si>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</si>
  <si>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</si>
  <si>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</si>
  <si>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</si>
  <si>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</si>
  <si>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</si>
  <si>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</si>
  <si>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</si>
  <si>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</si>
  <si>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</si>
  <si>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</si>
  <si>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</si>
  <si>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</si>
  <si>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</si>
  <si>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</si>
  <si>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</si>
  <si>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</si>
  <si>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</si>
  <si>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</si>
  <si>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</si>
  <si>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</si>
  <si>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</si>
  <si>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</si>
  <si>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</si>
  <si>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</si>
  <si>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</si>
  <si>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</si>
  <si>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</si>
  <si>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</si>
  <si>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</si>
  <si>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</si>
  <si>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</si>
  <si>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</si>
  <si>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</si>
  <si>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</si>
  <si>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</si>
  <si>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</si>
  <si>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</si>
  <si>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</si>
  <si>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</si>
  <si>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</si>
  <si>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</si>
  <si>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</si>
  <si>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</si>
  <si>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</si>
  <si>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</si>
  <si>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</si>
  <si>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</si>
  <si>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</si>
  <si>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</si>
  <si>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</si>
  <si>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</si>
  <si>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</si>
  <si>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</si>
  <si>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</si>
  <si>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</si>
  <si>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</si>
  <si>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</si>
  <si>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</si>
  <si>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</si>
  <si>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</si>
  <si>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</si>
  <si>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</si>
  <si>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</si>
  <si>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</si>
  <si>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</si>
  <si>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</si>
  <si>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</si>
  <si>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</si>
  <si>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</si>
  <si>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</si>
  <si>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</si>
  <si>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</si>
  <si>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</si>
  <si>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</si>
  <si>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</si>
  <si>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</si>
  <si>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</si>
  <si>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</si>
  <si>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</si>
  <si>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</si>
  <si>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</si>
  <si>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</si>
  <si>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</si>
  <si>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</si>
  <si>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</si>
  <si>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</si>
  <si>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</si>
  <si>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</si>
  <si>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</si>
  <si>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</si>
  <si>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</si>
  <si>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</si>
  <si>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</si>
  <si>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</si>
  <si>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</si>
  <si>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</si>
  <si>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</si>
  <si>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</si>
  <si>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</si>
  <si>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</si>
  <si>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</si>
  <si>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</si>
  <si>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</si>
  <si>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</si>
  <si>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</si>
  <si>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</si>
  <si>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</si>
  <si>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</si>
  <si>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</si>
  <si>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</si>
  <si>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</si>
  <si>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</si>
  <si>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</si>
  <si>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</si>
  <si>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</si>
  <si>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</si>
  <si>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</si>
  <si>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</si>
  <si>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</si>
  <si>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</si>
  <si>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</si>
  <si>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</si>
  <si>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</si>
  <si>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</si>
  <si>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</si>
  <si>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</si>
  <si>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</si>
  <si>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</si>
  <si>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</si>
  <si>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</si>
  <si>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</si>
  <si>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</si>
  <si>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</si>
  <si>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</si>
  <si>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</si>
  <si>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</si>
  <si>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</si>
  <si>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</si>
  <si>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</si>
  <si>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</si>
  <si>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</si>
  <si>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</si>
  <si>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</si>
  <si>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</si>
  <si>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</si>
  <si>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</si>
  <si>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</si>
  <si>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</si>
  <si>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</si>
  <si>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</si>
  <si>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</si>
  <si>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</si>
  <si>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</si>
  <si>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</si>
  <si>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</si>
  <si>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</si>
  <si>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</si>
  <si>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</si>
  <si>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</si>
  <si>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</si>
  <si>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</si>
  <si>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</si>
  <si>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</si>
  <si>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</si>
  <si>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</si>
  <si>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</si>
  <si>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</si>
  <si>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</si>
  <si>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</si>
  <si>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</si>
  <si>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</si>
  <si>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</si>
  <si>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</si>
  <si>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</si>
  <si>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</si>
  <si>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</si>
  <si>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</si>
  <si>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</si>
  <si>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</si>
  <si>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</si>
  <si>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</si>
  <si>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</si>
  <si>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</si>
  <si>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</si>
  <si>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</si>
  <si>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</si>
  <si>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</si>
  <si>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</si>
  <si>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</si>
  <si>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</si>
  <si>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</si>
  <si>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</si>
  <si>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</si>
  <si>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</si>
  <si>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</si>
  <si>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</si>
  <si>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</si>
  <si>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</si>
  <si>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</si>
  <si>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</si>
  <si>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</si>
  <si>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</si>
  <si>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</si>
  <si>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</si>
  <si>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</si>
  <si>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</si>
  <si>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</si>
  <si>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</si>
  <si>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</si>
  <si>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</si>
  <si>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</si>
  <si>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</si>
  <si>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</si>
  <si>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</si>
  <si>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</si>
  <si>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</si>
  <si>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</si>
  <si>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</si>
  <si>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</si>
  <si>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</si>
  <si>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</si>
  <si>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</si>
  <si>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</si>
  <si>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</si>
  <si>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</si>
  <si>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</si>
  <si>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</si>
  <si>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</si>
  <si>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</si>
  <si>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</si>
  <si>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</si>
  <si>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</si>
  <si>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</si>
  <si>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</si>
  <si>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</si>
  <si>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</si>
  <si>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</si>
  <si>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</si>
  <si>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</si>
  <si>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</si>
  <si>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</si>
  <si>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</si>
  <si>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</si>
  <si>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</si>
  <si>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</si>
  <si>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</si>
  <si>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</si>
  <si>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</si>
  <si>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</si>
  <si>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</si>
  <si>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</si>
  <si>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</si>
  <si>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</si>
  <si>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</si>
  <si>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</si>
  <si>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</si>
  <si>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</si>
  <si>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</si>
  <si>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</si>
  <si>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</si>
  <si>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</si>
  <si>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</si>
  <si>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</si>
  <si>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</si>
  <si>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</si>
  <si>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</si>
  <si>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</si>
  <si>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</si>
  <si>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</si>
  <si>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</si>
  <si>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</si>
  <si>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</si>
  <si>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</si>
  <si>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</si>
  <si>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</si>
  <si>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</si>
  <si>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</si>
  <si>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</si>
  <si>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</si>
  <si>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</si>
  <si>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</si>
  <si>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</si>
  <si>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</si>
  <si>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</si>
  <si>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</si>
  <si>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</si>
  <si>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</si>
  <si>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</si>
  <si>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</si>
  <si>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</si>
  <si>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</si>
  <si>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</si>
  <si>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</si>
  <si>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</si>
  <si>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</si>
  <si>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</si>
  <si>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</si>
  <si>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</si>
  <si>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</si>
  <si>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</si>
  <si>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</si>
  <si>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</si>
  <si>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</si>
  <si>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</si>
  <si>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</si>
  <si>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</si>
  <si>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</si>
  <si>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</si>
  <si>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</si>
  <si>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</si>
  <si>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</si>
  <si>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</si>
  <si>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</si>
  <si>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</si>
  <si>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</si>
  <si>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</si>
  <si>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</si>
  <si>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</si>
  <si>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</si>
  <si>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</si>
  <si>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</si>
  <si>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</si>
  <si>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</si>
  <si>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</si>
  <si>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</si>
  <si>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</si>
  <si>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</si>
  <si>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</si>
  <si>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</si>
  <si>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</si>
  <si>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</si>
  <si>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</si>
  <si>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</si>
  <si>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</si>
  <si>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</si>
  <si>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</si>
  <si>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</si>
  <si>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</si>
  <si>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</si>
  <si>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</si>
  <si>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</si>
  <si>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</si>
  <si>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</si>
  <si>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</si>
  <si>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</si>
  <si>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</si>
  <si>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</si>
  <si>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</si>
  <si>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</si>
  <si>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</si>
  <si>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</si>
  <si>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</si>
  <si>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</si>
  <si>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</si>
  <si>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</si>
  <si>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</si>
  <si>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</si>
  <si>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</si>
  <si>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</si>
  <si>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</si>
  <si>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</si>
  <si>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</si>
  <si>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</si>
  <si>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</si>
  <si>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</si>
  <si>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</si>
  <si>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</si>
  <si>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</si>
  <si>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</si>
  <si>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</si>
  <si>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</si>
  <si>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</si>
  <si>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</si>
  <si>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</si>
  <si>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</si>
  <si>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</si>
  <si>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</si>
  <si>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</si>
  <si>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</si>
  <si>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</si>
  <si>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</si>
  <si>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</si>
  <si>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</si>
  <si>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</si>
  <si>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</si>
  <si>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</si>
  <si>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</si>
  <si>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</si>
  <si>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</si>
  <si>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</si>
  <si>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</si>
  <si>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</si>
  <si>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</si>
  <si>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</si>
  <si>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</si>
  <si>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</si>
  <si>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</si>
  <si>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</si>
  <si>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</si>
  <si>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</si>
  <si>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</si>
  <si>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</si>
  <si>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</si>
  <si>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</si>
  <si>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</si>
  <si>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</si>
  <si>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</si>
  <si>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</si>
  <si>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</si>
  <si>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</si>
  <si>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</si>
  <si>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</si>
  <si>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</si>
  <si>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</si>
  <si>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</si>
  <si>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</si>
  <si>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</si>
  <si>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</si>
  <si>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</si>
  <si>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</si>
  <si>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</si>
  <si>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</si>
  <si>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</si>
  <si>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</si>
  <si>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</si>
  <si>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</si>
  <si>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</si>
  <si>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</si>
  <si>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</si>
  <si>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</si>
  <si>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</si>
  <si>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</si>
  <si>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</si>
  <si>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</si>
  <si>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</si>
  <si>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</si>
  <si>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</si>
  <si>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</si>
  <si>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</si>
  <si>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</si>
  <si>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</si>
  <si>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</si>
  <si>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</si>
  <si>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</si>
  <si>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</si>
  <si>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</si>
  <si>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</si>
  <si>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</si>
  <si>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</si>
  <si>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</si>
  <si>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</si>
  <si>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</si>
  <si>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</si>
  <si>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</si>
  <si>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</si>
  <si>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</si>
  <si>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</si>
  <si>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</si>
  <si>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</si>
  <si>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</si>
  <si>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</si>
  <si>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</si>
  <si>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</si>
  <si>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</si>
  <si>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</si>
  <si>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</si>
  <si>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</si>
  <si>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</si>
  <si>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</si>
  <si>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</si>
  <si>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</si>
  <si>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</si>
  <si>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</si>
  <si>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</si>
  <si>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</si>
  <si>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</si>
  <si>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</si>
  <si>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</si>
  <si>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</si>
  <si>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</si>
  <si>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</si>
  <si>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</si>
  <si>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</si>
  <si>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</si>
  <si>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</si>
  <si>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</si>
  <si>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</si>
  <si>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</si>
  <si>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</si>
  <si>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</si>
  <si>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</si>
  <si>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</si>
  <si>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</si>
  <si>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</si>
  <si>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</si>
  <si>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</si>
  <si>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</si>
  <si>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</si>
  <si>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</si>
  <si>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</si>
  <si>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</si>
  <si>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</si>
  <si>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</si>
  <si>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</si>
  <si>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</si>
  <si>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</si>
  <si>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</si>
  <si>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</si>
  <si>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</si>
  <si>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</si>
  <si>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</si>
  <si>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</si>
  <si>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</si>
  <si>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</si>
  <si>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</si>
  <si>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</si>
  <si>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</si>
  <si>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</si>
  <si>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</si>
  <si>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</si>
  <si>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</si>
  <si>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</si>
  <si>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</si>
  <si>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</si>
  <si>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</si>
  <si>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</si>
  <si>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</si>
  <si>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</si>
  <si>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</si>
  <si>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</si>
  <si>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</si>
  <si>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</si>
  <si>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</si>
  <si>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</si>
  <si>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</si>
  <si>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</si>
  <si>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</si>
  <si>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</si>
  <si>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</si>
  <si>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</si>
  <si>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</si>
  <si>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</si>
  <si>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</si>
  <si>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</si>
  <si>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</si>
  <si>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</si>
  <si>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</si>
  <si>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</si>
  <si>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</si>
  <si>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</si>
  <si>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</si>
  <si>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</si>
  <si>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</si>
  <si>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</si>
  <si>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</si>
  <si>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</si>
  <si>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</si>
  <si>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</si>
  <si>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</si>
  <si>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</si>
  <si>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</si>
  <si>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</si>
  <si>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</si>
  <si>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</si>
  <si>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</si>
  <si>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</si>
  <si>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</si>
  <si>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</si>
  <si>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</si>
  <si>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</si>
  <si>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</si>
  <si>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</si>
  <si>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</si>
  <si>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</si>
  <si>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</si>
  <si>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</si>
  <si>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</si>
  <si>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</si>
  <si>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</si>
  <si>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</si>
  <si>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</si>
  <si>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</si>
  <si>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</si>
  <si>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</si>
  <si>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</si>
  <si>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</si>
  <si>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</si>
  <si>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</si>
  <si>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</si>
  <si>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</si>
  <si>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</si>
  <si>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</si>
  <si>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</si>
  <si>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</si>
  <si>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</si>
  <si>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</si>
  <si>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</si>
  <si>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</si>
  <si>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</si>
  <si>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</si>
  <si>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</si>
  <si>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</si>
  <si>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</si>
  <si>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</si>
  <si>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</si>
  <si>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</si>
  <si>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</si>
  <si>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</si>
  <si>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</si>
  <si>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</si>
  <si>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</si>
  <si>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</si>
  <si>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</si>
  <si>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</si>
  <si>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</si>
  <si>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</si>
  <si>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</si>
  <si>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</si>
  <si>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</si>
  <si>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</si>
  <si>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</si>
  <si>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</si>
  <si>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</si>
  <si>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</si>
  <si>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</si>
  <si>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</si>
  <si>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</si>
  <si>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</si>
  <si>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</si>
  <si>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</si>
  <si>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</si>
  <si>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</si>
  <si>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</si>
  <si>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</si>
  <si>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</si>
  <si>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</si>
  <si>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</si>
  <si>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</si>
  <si>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</si>
  <si>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</si>
  <si>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</si>
  <si>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</si>
  <si>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</si>
  <si>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</si>
  <si>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</si>
  <si>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</si>
  <si>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</si>
  <si>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</si>
  <si>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</si>
  <si>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</si>
  <si>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</si>
  <si>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</si>
  <si>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</si>
  <si>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</si>
  <si>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</si>
  <si>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</si>
  <si>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</si>
  <si>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</si>
  <si>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</si>
  <si>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</si>
  <si>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</si>
  <si>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</si>
  <si>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</si>
  <si>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</si>
  <si>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</si>
  <si>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</si>
  <si>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</si>
  <si>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</si>
  <si>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</si>
  <si>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</si>
  <si>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</si>
  <si>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</si>
  <si>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</si>
  <si>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</si>
  <si>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</si>
  <si>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</si>
  <si>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</si>
  <si>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</si>
  <si>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</si>
  <si>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</si>
  <si>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</si>
  <si>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</si>
  <si>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</si>
  <si>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</si>
  <si>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</si>
  <si>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</si>
  <si>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</si>
  <si>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</si>
  <si>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</si>
  <si>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</si>
  <si>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</si>
  <si>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</si>
  <si>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</si>
  <si>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</si>
  <si>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</si>
  <si>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</si>
  <si>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</si>
  <si>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</si>
  <si>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</si>
  <si>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</si>
  <si>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</si>
  <si>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</si>
  <si>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</si>
  <si>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</si>
  <si>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</si>
  <si>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</si>
  <si>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</si>
  <si>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</si>
  <si>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</si>
  <si>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</si>
  <si>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</si>
  <si>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</si>
  <si>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</si>
  <si>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</si>
  <si>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</si>
  <si>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</si>
  <si>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</si>
  <si>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</si>
  <si>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</si>
  <si>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</si>
  <si>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</si>
  <si>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</si>
  <si>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</si>
  <si>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</si>
  <si>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</si>
  <si>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</si>
  <si>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</si>
  <si>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</si>
  <si>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</si>
  <si>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</si>
  <si>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</si>
  <si>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</si>
  <si>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</si>
  <si>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</si>
  <si>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</si>
  <si>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</si>
  <si>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</si>
  <si>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</si>
  <si>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</si>
  <si>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</si>
  <si>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</si>
  <si>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</si>
  <si>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</si>
  <si>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</si>
  <si>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</si>
  <si>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</si>
  <si>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</si>
  <si>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</si>
  <si>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</si>
  <si>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</si>
  <si>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</si>
  <si>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</si>
  <si>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</si>
  <si>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</si>
  <si>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</si>
  <si>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</si>
  <si>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</si>
  <si>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</si>
  <si>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</si>
  <si>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</si>
  <si>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</si>
  <si>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</si>
  <si>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</si>
  <si>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</si>
  <si>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</si>
  <si>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</si>
  <si>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</si>
  <si>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</si>
  <si>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</si>
  <si>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</si>
  <si>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</si>
  <si>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</si>
  <si>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</si>
  <si>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</si>
  <si>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</si>
  <si>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</si>
  <si>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</si>
  <si>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</si>
  <si>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</si>
  <si>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</si>
  <si>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</si>
  <si>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</si>
  <si>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</si>
  <si>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</si>
  <si>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</si>
  <si>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</si>
  <si>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</si>
  <si>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</si>
  <si>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</si>
  <si>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</si>
  <si>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</si>
  <si>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</si>
  <si>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</si>
  <si>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</si>
  <si>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</si>
  <si>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</si>
  <si>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</si>
  <si>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</si>
  <si>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</si>
  <si>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</si>
  <si>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</si>
  <si>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</si>
  <si>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</si>
  <si>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</si>
  <si>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</si>
  <si>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</si>
  <si>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</si>
  <si>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</si>
  <si>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</si>
  <si>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</si>
  <si>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</si>
  <si>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</si>
  <si>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</si>
  <si>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</si>
  <si>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</si>
  <si>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</si>
  <si>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</si>
  <si>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</si>
  <si>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</si>
  <si>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</si>
  <si>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</si>
  <si>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</si>
  <si>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</si>
  <si>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</si>
  <si>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</si>
  <si>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</si>
  <si>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</si>
  <si>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</si>
  <si>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</si>
  <si>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</si>
  <si>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</si>
  <si>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</si>
  <si>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</si>
  <si>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</si>
  <si>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</si>
  <si>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</si>
  <si>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</si>
  <si>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</si>
  <si>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</si>
  <si>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</si>
  <si>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</si>
  <si>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</si>
  <si>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</si>
  <si>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</si>
  <si>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</si>
  <si>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</si>
  <si>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</si>
  <si>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</si>
  <si>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</si>
  <si>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</si>
  <si>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</si>
  <si>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</si>
  <si>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</si>
  <si>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</si>
  <si>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</si>
  <si>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</si>
  <si>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</si>
  <si>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</si>
  <si>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</si>
  <si>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</si>
  <si>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</si>
  <si>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</si>
  <si>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</si>
  <si>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</si>
  <si>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</si>
  <si>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</si>
  <si>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</si>
  <si>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</si>
  <si>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</si>
  <si>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</si>
  <si>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</si>
  <si>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</si>
  <si>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</si>
  <si>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</si>
  <si>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</si>
  <si>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</si>
  <si>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</si>
  <si>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</si>
  <si>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</si>
  <si>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</si>
  <si>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</si>
  <si>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</si>
  <si>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</si>
  <si>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</si>
  <si>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</si>
  <si>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</si>
  <si>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</si>
  <si>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</si>
  <si>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</si>
  <si>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</si>
  <si>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</si>
  <si>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</si>
  <si>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</si>
  <si>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</si>
  <si>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</si>
  <si>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</si>
  <si>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</si>
  <si>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</si>
  <si>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</si>
  <si>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</si>
  <si>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</si>
  <si>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</si>
  <si>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</si>
  <si>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</si>
  <si>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</si>
  <si>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</si>
  <si>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</si>
  <si>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</si>
  <si>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</si>
  <si>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</si>
  <si>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</si>
  <si>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</si>
  <si>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</si>
  <si>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</si>
  <si>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</si>
  <si>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</si>
  <si>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</si>
  <si>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</si>
  <si>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</si>
  <si>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</si>
  <si>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</si>
  <si>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</si>
  <si>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</si>
  <si>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</si>
  <si>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</si>
  <si>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</si>
  <si>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</si>
  <si>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</si>
  <si>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</si>
  <si>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</si>
  <si>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</si>
  <si>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</si>
  <si>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</si>
  <si>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</si>
  <si>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</si>
  <si>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</si>
  <si>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</si>
  <si>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</si>
  <si>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</si>
  <si>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</si>
  <si>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</si>
  <si>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</si>
  <si>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</si>
  <si>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</si>
  <si>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</si>
  <si>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</si>
  <si>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</si>
  <si>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</si>
  <si>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</si>
  <si>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</si>
  <si>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</si>
  <si>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</si>
  <si>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</si>
  <si>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</si>
  <si>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</si>
  <si>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</si>
  <si>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</si>
  <si>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</si>
  <si>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</si>
  <si>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</si>
  <si>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</si>
  <si>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</si>
  <si>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</si>
  <si>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</si>
  <si>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</si>
  <si>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</si>
  <si>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</si>
  <si>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</si>
  <si>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</si>
  <si>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</si>
  <si>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</si>
  <si>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</si>
  <si>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</si>
  <si>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</si>
  <si>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</si>
  <si>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</si>
  <si>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</si>
  <si>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</si>
  <si>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</si>
  <si>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</si>
  <si>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</si>
  <si>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</si>
  <si>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</si>
  <si>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</si>
  <si>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</si>
  <si>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</si>
  <si>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</si>
  <si>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</si>
  <si>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</si>
  <si>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</si>
  <si>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</si>
  <si>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</si>
  <si>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</si>
  <si>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</si>
  <si>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</si>
  <si>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</si>
  <si>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</si>
  <si>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</si>
  <si>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</si>
  <si>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</si>
  <si>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</si>
  <si>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</si>
  <si>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</si>
  <si>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</si>
  <si>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</si>
  <si>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</si>
  <si>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</si>
  <si>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</si>
  <si>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</si>
  <si>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</si>
  <si>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</si>
  <si>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</si>
  <si>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</si>
  <si>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</si>
  <si>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</si>
  <si>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</si>
  <si>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</si>
  <si>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</si>
  <si>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</si>
  <si>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</si>
  <si>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</si>
  <si>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</si>
  <si>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</si>
  <si>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</si>
  <si>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</si>
  <si>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</si>
  <si>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</si>
  <si>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</si>
  <si>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</si>
  <si>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</si>
  <si>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</si>
  <si>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</si>
  <si>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</si>
  <si>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</si>
  <si>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</si>
  <si>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</si>
  <si>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</si>
  <si>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</si>
  <si>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</si>
  <si>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</si>
  <si>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</si>
  <si>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</si>
  <si>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</si>
  <si>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</si>
  <si>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</si>
  <si>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</si>
  <si>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</si>
  <si>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</si>
  <si>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</si>
  <si>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</si>
  <si>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</si>
  <si>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</si>
  <si>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</si>
  <si>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</si>
  <si>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</si>
  <si>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</si>
  <si>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</si>
  <si>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</si>
  <si>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</si>
  <si>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</si>
  <si>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</si>
  <si>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</si>
  <si>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</si>
  <si>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</si>
  <si>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</si>
  <si>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</si>
  <si>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</si>
  <si>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</si>
  <si>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</si>
  <si>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</si>
  <si>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</si>
  <si>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</si>
  <si>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</si>
  <si>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</si>
  <si>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</si>
  <si>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</si>
  <si>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</si>
  <si>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</si>
  <si>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</si>
  <si>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</si>
  <si>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</si>
  <si>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</si>
  <si>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</si>
  <si>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</si>
  <si>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</si>
  <si>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</si>
  <si>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</si>
  <si>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</si>
  <si>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</si>
  <si>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</si>
  <si>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</si>
  <si>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</si>
  <si>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</si>
  <si>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</si>
  <si>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</si>
  <si>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</si>
  <si>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</si>
  <si>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</si>
  <si>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</si>
  <si>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</si>
  <si>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</si>
  <si>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</si>
  <si>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</si>
  <si>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</si>
  <si>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</si>
  <si>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</si>
  <si>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</si>
  <si>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</si>
  <si>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</si>
  <si>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</si>
  <si>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</si>
  <si>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</si>
  <si>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</si>
  <si>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</si>
  <si>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</si>
  <si>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</si>
  <si>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</si>
  <si>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</si>
  <si>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</si>
  <si>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</si>
  <si>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</si>
  <si>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</si>
  <si>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</si>
  <si>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</si>
  <si>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</si>
  <si>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</si>
  <si>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</si>
  <si>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</si>
  <si>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</si>
  <si>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</si>
  <si>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</si>
  <si>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</si>
  <si>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</si>
  <si>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</si>
  <si>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</si>
  <si>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</si>
  <si>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</si>
  <si>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</si>
  <si>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</si>
  <si>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</si>
  <si>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</si>
  <si>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</si>
  <si>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</si>
  <si>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</si>
  <si>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</si>
  <si>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</si>
  <si>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</si>
  <si>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</si>
  <si>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</si>
  <si>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</si>
  <si>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</si>
  <si>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</si>
  <si>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</si>
  <si>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</si>
  <si>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</si>
  <si>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</si>
  <si>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</si>
  <si>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</si>
  <si>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</si>
  <si>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</si>
  <si>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</si>
  <si>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</si>
  <si>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</si>
  <si>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</si>
  <si>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</si>
  <si>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</si>
  <si>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</si>
  <si>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</si>
  <si>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</si>
  <si>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</si>
  <si>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</si>
  <si>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</si>
  <si>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</si>
  <si>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</si>
  <si>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</si>
  <si>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</si>
  <si>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</si>
  <si>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</si>
  <si>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</si>
  <si>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</si>
  <si>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</si>
  <si>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</si>
  <si>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</si>
  <si>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</si>
  <si>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</si>
  <si>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</si>
  <si>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</si>
  <si>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</si>
  <si>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</si>
  <si>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</si>
  <si>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</si>
  <si>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</si>
  <si>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</si>
  <si>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</si>
  <si>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</si>
  <si>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</si>
  <si>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</si>
  <si>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</si>
  <si>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</si>
  <si>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</si>
  <si>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</si>
  <si>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</si>
  <si>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</si>
  <si>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</si>
  <si>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</si>
  <si>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</si>
  <si>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</si>
  <si>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</si>
  <si>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</si>
  <si>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</si>
  <si>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</si>
  <si>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</si>
  <si>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</si>
  <si>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</si>
  <si>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</si>
  <si>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</si>
  <si>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</si>
  <si>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</si>
  <si>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</si>
  <si>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</si>
  <si>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</si>
  <si>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</si>
  <si>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</si>
  <si>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</si>
  <si>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</si>
  <si>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</si>
  <si>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</si>
  <si>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</si>
  <si>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</si>
  <si>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</si>
  <si>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</si>
  <si>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</si>
  <si>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</si>
  <si>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</si>
  <si>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</si>
  <si>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</si>
  <si>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</si>
  <si>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</si>
  <si>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</si>
  <si>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</si>
  <si>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</si>
  <si>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</si>
  <si>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</si>
  <si>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</si>
  <si>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</si>
  <si>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</si>
  <si>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</si>
  <si>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</si>
  <si>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</si>
  <si>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</si>
  <si>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</si>
  <si>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</si>
  <si>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</si>
  <si>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</si>
  <si>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</si>
  <si>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</si>
  <si>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</si>
  <si>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</si>
  <si>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</si>
  <si>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</si>
  <si>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</si>
  <si>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</si>
  <si>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</si>
  <si>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</si>
  <si>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</si>
  <si>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</si>
  <si>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</si>
  <si>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</si>
  <si>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</si>
  <si>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</si>
  <si>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</si>
  <si>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</si>
  <si>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</si>
  <si>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</si>
  <si>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</si>
  <si>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</si>
  <si>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</si>
  <si>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</si>
  <si>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</si>
  <si>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</si>
  <si>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</si>
  <si>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</si>
  <si>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</si>
  <si>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</si>
  <si>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</si>
  <si>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</si>
  <si>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</si>
  <si>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</si>
  <si>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</si>
  <si>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</si>
  <si>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</si>
  <si>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</si>
  <si>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</si>
  <si>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</si>
  <si>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</si>
  <si>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</si>
  <si>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</si>
  <si>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</si>
  <si>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</si>
  <si>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</si>
  <si>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</si>
  <si>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</si>
  <si>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</si>
  <si>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</si>
  <si>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</si>
  <si>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</si>
  <si>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</si>
  <si>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</si>
  <si>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</si>
  <si>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</si>
  <si>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</si>
  <si>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</si>
  <si>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</si>
  <si>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</si>
  <si>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</si>
  <si>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</si>
  <si>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</si>
  <si>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</si>
  <si>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</si>
  <si>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</si>
  <si>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</si>
  <si>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</si>
  <si>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</si>
  <si>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</si>
  <si>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</si>
  <si>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</si>
  <si>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</si>
  <si>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</si>
  <si>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</si>
  <si>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</si>
  <si>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</si>
  <si>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</si>
  <si>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</si>
  <si>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</si>
  <si>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</si>
  <si>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</si>
  <si>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</si>
  <si>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</si>
  <si>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</si>
  <si>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</si>
  <si>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</si>
  <si>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</si>
  <si>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</si>
  <si>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</si>
  <si>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</si>
  <si>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</si>
  <si>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</si>
  <si>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</si>
  <si>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</si>
  <si>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</si>
  <si>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</si>
  <si>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</si>
  <si>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</si>
  <si>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</si>
  <si>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</si>
  <si>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</si>
  <si>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</si>
  <si>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</si>
  <si>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</si>
  <si>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</si>
  <si>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</si>
  <si>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</si>
  <si>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</si>
  <si>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</si>
  <si>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</si>
  <si>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</si>
  <si>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</si>
  <si>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</si>
  <si>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</si>
  <si>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</si>
  <si>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</si>
  <si>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</si>
  <si>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</si>
  <si>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</si>
  <si>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</si>
  <si>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</si>
  <si>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</si>
  <si>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</si>
  <si>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</si>
  <si>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</si>
  <si>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</si>
  <si>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</si>
  <si>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</si>
  <si>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</si>
  <si>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</si>
  <si>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</si>
  <si>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</si>
  <si>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</si>
  <si>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</si>
  <si>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</si>
  <si>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</si>
  <si>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</si>
  <si>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</si>
  <si>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</si>
  <si>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</si>
  <si>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</si>
  <si>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</si>
  <si>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</si>
  <si>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</si>
  <si>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</si>
  <si>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</si>
  <si>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</si>
  <si>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</si>
  <si>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</si>
  <si>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</si>
  <si>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</si>
  <si>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</si>
  <si>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</si>
  <si>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</si>
  <si>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</si>
  <si>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</si>
  <si>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</si>
  <si>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</si>
  <si>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</si>
  <si>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</si>
  <si>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</si>
  <si>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</si>
  <si>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</si>
  <si>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</si>
  <si>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</si>
  <si>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</si>
  <si>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</si>
  <si>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</si>
  <si>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</si>
  <si>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</si>
  <si>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</si>
  <si>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</si>
  <si>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</si>
  <si>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</si>
  <si>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</si>
  <si>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</si>
  <si>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</si>
  <si>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</si>
  <si>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</si>
  <si>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</si>
  <si>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</si>
  <si>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</si>
  <si>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</si>
  <si>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</si>
  <si>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</si>
  <si>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</si>
  <si>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</si>
  <si>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</si>
  <si>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</si>
  <si>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</si>
  <si>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</si>
  <si>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</si>
  <si>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</si>
  <si>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</si>
  <si>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</si>
  <si>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</si>
  <si>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</si>
  <si>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</si>
  <si>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</si>
  <si>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</si>
  <si>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</si>
  <si>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</si>
  <si>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</si>
  <si>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</si>
  <si>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</si>
  <si>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</si>
  <si>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</si>
  <si>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</si>
  <si>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</si>
  <si>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</si>
  <si>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</si>
  <si>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</si>
  <si>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</si>
  <si>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</si>
  <si>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</si>
  <si>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</si>
  <si>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</si>
  <si>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</si>
  <si>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</si>
  <si>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</si>
  <si>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</si>
  <si>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</si>
  <si>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</si>
  <si>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</si>
  <si>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</si>
  <si>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</si>
  <si>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</si>
  <si>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</si>
  <si>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</si>
  <si>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</si>
  <si>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</si>
  <si>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</si>
  <si>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</si>
  <si>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</si>
  <si>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</si>
  <si>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</si>
  <si>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</si>
  <si>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</si>
  <si>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</si>
  <si>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</si>
  <si>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</si>
  <si>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</si>
  <si>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</si>
  <si>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</si>
  <si>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</si>
  <si>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</si>
  <si>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</si>
  <si>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</si>
  <si>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</si>
  <si>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</si>
  <si>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</si>
  <si>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</si>
  <si>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</si>
  <si>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</si>
  <si>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</si>
  <si>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</si>
  <si>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</si>
  <si>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</si>
  <si>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</si>
  <si>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</si>
  <si>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</si>
  <si>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</si>
  <si>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</si>
  <si>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</si>
  <si>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</si>
  <si>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</si>
  <si>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</si>
  <si>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</si>
  <si>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</si>
  <si>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</si>
  <si>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</si>
  <si>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</si>
  <si>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</si>
  <si>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</si>
  <si>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</si>
  <si>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</si>
  <si>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</si>
  <si>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</si>
  <si>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</si>
  <si>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</si>
  <si>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</si>
  <si>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</si>
  <si>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</si>
  <si>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</si>
  <si>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</si>
  <si>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</si>
  <si>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</si>
  <si>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</si>
  <si>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</si>
  <si>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</si>
  <si>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</si>
  <si>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</si>
  <si>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</si>
  <si>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</si>
  <si>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</si>
  <si>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</si>
  <si>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</si>
  <si>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</si>
  <si>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</si>
  <si>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</si>
  <si>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</si>
  <si>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</si>
  <si>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</si>
  <si>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</si>
  <si>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</si>
  <si>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</si>
  <si>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</si>
  <si>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</si>
  <si>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</si>
  <si>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</si>
  <si>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</si>
  <si>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</si>
  <si>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</si>
  <si>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</si>
  <si>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</si>
  <si>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</si>
  <si>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</si>
  <si>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</si>
  <si>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</si>
  <si>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</si>
  <si>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</si>
  <si>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</si>
  <si>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</si>
  <si>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</si>
  <si>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</si>
  <si>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</si>
  <si>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</si>
  <si>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</si>
  <si>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</si>
  <si>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</si>
  <si>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</si>
  <si>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</si>
  <si>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</si>
  <si>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</si>
  <si>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</si>
  <si>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</si>
  <si>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</si>
  <si>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</si>
  <si>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</si>
  <si>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</si>
  <si>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</si>
  <si>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</si>
  <si>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</si>
  <si>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</si>
  <si>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</si>
  <si>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</si>
  <si>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</si>
  <si>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</si>
  <si>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</si>
  <si>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</si>
  <si>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</si>
  <si>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</si>
  <si>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</si>
  <si>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</si>
  <si>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</si>
  <si>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</si>
  <si>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</si>
  <si>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</si>
  <si>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</si>
  <si>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</si>
  <si>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</si>
  <si>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</si>
  <si>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</si>
  <si>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</si>
  <si>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</si>
  <si>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</si>
  <si>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</si>
  <si>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</si>
  <si>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</si>
  <si>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</si>
  <si>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</si>
  <si>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</si>
  <si>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</si>
  <si>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</si>
  <si>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</si>
  <si>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</si>
  <si>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</si>
  <si>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</si>
  <si>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</si>
  <si>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</si>
  <si>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</si>
  <si>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</si>
  <si>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</si>
  <si>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</si>
  <si>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</si>
  <si>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</si>
  <si>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</si>
  <si>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</si>
  <si>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</si>
  <si>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</si>
  <si>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</si>
  <si>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</si>
  <si>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</si>
  <si>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</si>
  <si>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</si>
  <si>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</si>
  <si>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</si>
  <si>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</si>
  <si>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</si>
  <si>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</si>
  <si>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</si>
  <si>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</si>
  <si>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</si>
  <si>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</si>
  <si>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</si>
  <si>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</si>
  <si>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</si>
  <si>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</si>
  <si>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</si>
  <si>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</si>
  <si>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</si>
  <si>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</si>
  <si>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</si>
  <si>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</si>
  <si>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</si>
  <si>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</si>
  <si>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</si>
  <si>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</si>
  <si>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</si>
  <si>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</si>
  <si>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</si>
  <si>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</si>
  <si>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</si>
  <si>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</si>
  <si>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</si>
  <si>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</si>
  <si>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</si>
  <si>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</si>
  <si>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</si>
  <si>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</si>
  <si>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</si>
  <si>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</si>
  <si>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</si>
  <si>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</si>
  <si>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</si>
  <si>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</si>
  <si>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</si>
  <si>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</si>
  <si>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</si>
  <si>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</si>
  <si>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</si>
  <si>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</si>
  <si>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</si>
  <si>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</si>
  <si>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</si>
  <si>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</si>
  <si>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</si>
  <si>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</si>
  <si>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</si>
  <si>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</si>
  <si>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</si>
  <si>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</si>
  <si>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</si>
  <si>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</si>
  <si>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</si>
  <si>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</si>
  <si>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</si>
  <si>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</si>
  <si>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</si>
  <si>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</si>
  <si>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</si>
  <si>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</si>
  <si>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</si>
  <si>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</si>
  <si>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</si>
  <si>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</si>
  <si>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</si>
  <si>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</si>
  <si>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</si>
  <si>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</si>
  <si>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</si>
  <si>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</si>
  <si>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</si>
  <si>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</si>
  <si>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</si>
  <si>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</si>
  <si>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</si>
  <si>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</si>
  <si>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</si>
  <si>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</si>
  <si>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</si>
  <si>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</si>
  <si>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</si>
  <si>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</si>
  <si>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</si>
  <si>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</si>
  <si>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</si>
  <si>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</si>
  <si>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</si>
  <si>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</si>
  <si>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</si>
  <si>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</si>
  <si>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</si>
  <si>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</si>
  <si>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</si>
  <si>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</si>
  <si>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</si>
  <si>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</si>
  <si>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</si>
  <si>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</si>
  <si>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</si>
  <si>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</si>
  <si>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</si>
  <si>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</si>
  <si>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</si>
  <si>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</si>
  <si>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</si>
  <si>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</si>
  <si>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</si>
  <si>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</si>
  <si>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</si>
  <si>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</si>
  <si>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</si>
  <si>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</si>
  <si>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</si>
  <si>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</si>
  <si>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</si>
  <si>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</si>
  <si>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</si>
  <si>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</si>
  <si>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</si>
  <si>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</si>
  <si>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</si>
  <si>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</si>
  <si>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</si>
  <si>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</si>
  <si>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</si>
  <si>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</si>
  <si>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</si>
  <si>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</si>
  <si>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</si>
  <si>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</si>
  <si>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</si>
  <si>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</si>
  <si>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</si>
  <si>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</si>
  <si>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</si>
  <si>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</si>
  <si>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</si>
  <si>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</si>
  <si>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</si>
  <si>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</si>
  <si>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</si>
  <si>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</si>
  <si>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</si>
  <si>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</si>
  <si>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</si>
  <si>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</si>
  <si>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</si>
  <si>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</si>
  <si>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</si>
  <si>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</si>
  <si>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</si>
  <si>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</si>
  <si>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</si>
  <si>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</si>
  <si>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</si>
  <si>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</si>
  <si>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</si>
  <si>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</si>
  <si>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</si>
  <si>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</si>
  <si>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</si>
  <si>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</si>
  <si>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</si>
  <si>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</si>
  <si>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</si>
  <si>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</si>
  <si>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</si>
  <si>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</si>
  <si>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</si>
  <si>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</si>
  <si>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</si>
  <si>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</si>
  <si>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</si>
  <si>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</si>
  <si>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</si>
  <si>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</si>
  <si>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</si>
  <si>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</si>
  <si>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</si>
  <si>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</si>
  <si>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</si>
  <si>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</si>
  <si>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</si>
  <si>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</si>
  <si>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</si>
  <si>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</si>
  <si>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</si>
  <si>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</si>
  <si>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</si>
  <si>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</si>
  <si>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</si>
  <si>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</si>
  <si>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</si>
  <si>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</si>
  <si>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</si>
  <si>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</si>
  <si>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</si>
  <si>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</si>
  <si>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</si>
  <si>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</si>
  <si>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</si>
  <si>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</si>
  <si>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</si>
  <si>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</si>
  <si>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</si>
  <si>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</si>
  <si>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</si>
  <si>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</si>
  <si>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</si>
  <si>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</si>
  <si>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</si>
  <si>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</si>
  <si>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</si>
  <si>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</si>
  <si>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</si>
  <si>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</si>
  <si>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</si>
  <si>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</si>
  <si>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</si>
  <si>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</si>
  <si>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</si>
  <si>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</si>
  <si>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</si>
  <si>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</si>
  <si>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</si>
  <si>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</si>
  <si>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</si>
  <si>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</si>
  <si>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</si>
  <si>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</si>
  <si>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</si>
  <si>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</si>
  <si>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</si>
  <si>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</si>
  <si>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</si>
  <si>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</si>
  <si>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</si>
  <si>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</si>
  <si>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</si>
  <si>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</si>
  <si>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</si>
  <si>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</si>
  <si>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</si>
  <si>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</si>
  <si>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</si>
  <si>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</si>
  <si>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</si>
  <si>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</si>
  <si>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</si>
  <si>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</si>
  <si>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</si>
  <si>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</si>
  <si>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</si>
  <si>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</si>
  <si>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</si>
  <si>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</si>
  <si>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</si>
  <si>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</si>
  <si>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</si>
  <si>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</si>
  <si>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</si>
  <si>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</si>
  <si>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</si>
  <si>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</si>
  <si>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</si>
  <si>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</si>
  <si>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</si>
  <si>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</si>
  <si>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</si>
  <si>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</si>
  <si>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</si>
  <si>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</si>
  <si>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</si>
  <si>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</si>
  <si>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</si>
  <si>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</si>
  <si>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</si>
  <si>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</si>
  <si>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</si>
  <si>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</si>
  <si>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</si>
  <si>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</si>
  <si>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</si>
  <si>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</si>
  <si>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</si>
  <si>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</si>
  <si>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</si>
  <si>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</si>
  <si>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</si>
  <si>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</si>
  <si>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</si>
  <si>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</si>
  <si>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</si>
  <si>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</si>
  <si>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</si>
  <si>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</si>
  <si>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</si>
  <si>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</si>
  <si>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</si>
  <si>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</si>
  <si>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</si>
  <si>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</si>
  <si>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</si>
  <si>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</si>
  <si>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</si>
  <si>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</si>
  <si>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</si>
  <si>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</si>
  <si>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</si>
  <si>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</si>
  <si>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</si>
  <si>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</si>
  <si>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</si>
  <si>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</si>
  <si>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</si>
  <si>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</si>
  <si>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</si>
  <si>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</si>
  <si>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</si>
  <si>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</si>
  <si>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</si>
  <si>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</si>
  <si>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</si>
  <si>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</si>
  <si>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</si>
  <si>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</si>
  <si>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</si>
  <si>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</si>
  <si>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</si>
  <si>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</si>
  <si>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</si>
  <si>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</si>
  <si>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</si>
  <si>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</si>
  <si>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</si>
  <si>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</si>
  <si>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</si>
  <si>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</si>
  <si>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</si>
  <si>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</si>
  <si>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</si>
  <si>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</si>
  <si>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</si>
  <si>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</si>
  <si>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</si>
  <si>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</si>
  <si>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</si>
  <si>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</si>
  <si>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</si>
  <si>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</si>
  <si>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</si>
  <si>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</si>
  <si>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</si>
  <si>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</si>
  <si>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</si>
  <si>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</si>
  <si>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</si>
  <si>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</si>
  <si>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</si>
  <si>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</si>
  <si>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</si>
  <si>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</si>
  <si>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</si>
  <si>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</si>
  <si>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</si>
  <si>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</si>
  <si>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</si>
  <si>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</si>
  <si>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</si>
  <si>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</si>
  <si>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</si>
  <si>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</si>
  <si>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</si>
  <si>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</si>
  <si>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</si>
  <si>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</si>
  <si>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</si>
  <si>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</si>
  <si>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</si>
  <si>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</si>
  <si>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</si>
  <si>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</si>
  <si>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</si>
  <si>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</si>
  <si>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</si>
  <si>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</si>
  <si>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</si>
  <si>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</si>
  <si>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</si>
  <si>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</si>
  <si>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</si>
  <si>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</si>
  <si>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</si>
  <si>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</si>
  <si>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</si>
  <si>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</si>
  <si>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</si>
  <si>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</si>
  <si>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</si>
  <si>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</si>
  <si>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</si>
  <si>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</si>
  <si>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</si>
  <si>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</si>
  <si>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</si>
  <si>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</si>
  <si>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</si>
  <si>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</si>
  <si>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</si>
  <si>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</si>
  <si>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</si>
  <si>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</si>
  <si>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</si>
  <si>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</si>
  <si>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</si>
  <si>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</si>
  <si>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</si>
  <si>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</si>
  <si>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</si>
  <si>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</si>
  <si>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</si>
  <si>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</si>
  <si>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</si>
  <si>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</si>
  <si>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</si>
  <si>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</si>
  <si>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</si>
  <si>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</si>
  <si>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</si>
  <si>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</si>
  <si>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</si>
  <si>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</si>
  <si>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</si>
  <si>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</si>
  <si>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</si>
  <si>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</si>
  <si>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</si>
  <si>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</si>
  <si>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</si>
  <si>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</si>
  <si>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</si>
  <si>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</si>
  <si>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</si>
  <si>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</si>
  <si>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</si>
  <si>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</si>
  <si>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</si>
  <si>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</si>
  <si>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</si>
  <si>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</si>
  <si>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</si>
  <si>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</si>
  <si>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</si>
  <si>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</si>
  <si>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</si>
  <si>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</si>
  <si>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</si>
  <si>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</si>
  <si>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</si>
  <si>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</si>
  <si>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</si>
  <si>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</si>
  <si>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</si>
  <si>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</si>
  <si>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</si>
  <si>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</si>
  <si>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</si>
  <si>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</si>
  <si>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</si>
  <si>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</si>
  <si>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</si>
  <si>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</si>
  <si>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</si>
  <si>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</si>
  <si>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</si>
  <si>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</si>
  <si>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</si>
  <si>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</si>
  <si>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</si>
  <si>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</si>
  <si>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</si>
  <si>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</si>
  <si>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</si>
  <si>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</si>
  <si>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</si>
  <si>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</si>
  <si>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</si>
  <si>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</si>
  <si>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</si>
  <si>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</si>
  <si>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</si>
  <si>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</si>
  <si>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</si>
  <si>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</si>
  <si>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</si>
  <si>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</si>
  <si>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</si>
  <si>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</si>
  <si>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</si>
  <si>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</si>
  <si>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</si>
  <si>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</si>
  <si>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</si>
  <si>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</si>
  <si>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</si>
  <si>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</si>
  <si>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</si>
  <si>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</si>
  <si>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</si>
  <si>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</si>
  <si>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</si>
  <si>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</si>
  <si>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</si>
  <si>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</si>
  <si>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</si>
  <si>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</si>
  <si>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</si>
  <si>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</si>
  <si>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</si>
  <si>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</si>
  <si>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</si>
  <si>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</si>
  <si>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</si>
  <si>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</si>
  <si>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</si>
  <si>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</si>
  <si>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</si>
  <si>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</si>
  <si>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</si>
  <si>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</si>
  <si>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</si>
  <si>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</si>
  <si>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</si>
  <si>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</si>
  <si>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</si>
  <si>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</si>
  <si>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</si>
  <si>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</si>
  <si>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</si>
  <si>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</si>
  <si>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</si>
  <si>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</si>
  <si>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</si>
  <si>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</si>
  <si>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</si>
  <si>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</si>
  <si>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</si>
  <si>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</si>
  <si>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</si>
  <si>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</si>
  <si>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</si>
  <si>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</si>
  <si>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</si>
  <si>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</si>
  <si>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</si>
  <si>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</si>
  <si>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</si>
  <si>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</si>
  <si>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</si>
  <si>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</si>
  <si>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</si>
  <si>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</si>
  <si>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</si>
  <si>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</si>
  <si>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</si>
  <si>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</si>
  <si>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</si>
  <si>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</si>
  <si>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</si>
  <si>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</si>
  <si>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</si>
  <si>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</si>
  <si>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</si>
  <si>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</si>
  <si>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</si>
  <si>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</si>
  <si>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</si>
  <si>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</si>
  <si>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</si>
  <si>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</si>
  <si>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</si>
  <si>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</si>
  <si>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</si>
  <si>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</si>
  <si>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</si>
  <si>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</si>
  <si>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</si>
  <si>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</si>
  <si>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</si>
  <si>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</si>
  <si>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</si>
  <si>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</si>
  <si>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</si>
  <si>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</si>
  <si>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</si>
  <si>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</si>
  <si>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</si>
  <si>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</si>
  <si>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</si>
  <si>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</si>
  <si>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</si>
  <si>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</si>
  <si>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</si>
  <si>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</si>
  <si>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</si>
  <si>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</si>
  <si>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</si>
  <si>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</si>
  <si>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</si>
  <si>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</si>
  <si>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</si>
  <si>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</si>
  <si>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</si>
  <si>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</si>
  <si>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</si>
  <si>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</si>
  <si>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</si>
  <si>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</si>
  <si>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</si>
  <si>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</si>
  <si>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</si>
  <si>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</si>
  <si>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</si>
  <si>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</si>
  <si>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</si>
  <si>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</si>
  <si>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</si>
  <si>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</si>
  <si>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</si>
  <si>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</si>
  <si>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</si>
  <si>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</si>
  <si>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</si>
  <si>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</si>
  <si>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</si>
  <si>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</si>
  <si>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</si>
  <si>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</si>
  <si>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</si>
  <si>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</si>
  <si>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</si>
  <si>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</si>
  <si>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</si>
  <si>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</si>
  <si>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</si>
  <si>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</si>
  <si>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</si>
  <si>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</si>
  <si>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</si>
  <si>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</si>
  <si>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</si>
  <si>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</si>
  <si>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</si>
  <si>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</si>
  <si>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</si>
  <si>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</si>
  <si>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</si>
  <si>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</si>
  <si>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</si>
  <si>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</si>
  <si>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</si>
  <si>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</si>
  <si>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</si>
  <si>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</si>
  <si>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</si>
  <si>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</si>
  <si>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</si>
  <si>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</si>
  <si>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</si>
  <si>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</si>
  <si>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</si>
  <si>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</si>
  <si>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</si>
  <si>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</si>
  <si>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</si>
  <si>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</si>
  <si>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</si>
  <si>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</si>
  <si>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</si>
  <si>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</si>
  <si>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</si>
  <si>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</si>
  <si>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</si>
  <si>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</si>
  <si>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</si>
  <si>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</si>
  <si>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</si>
  <si>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</si>
  <si>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</si>
  <si>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</si>
  <si>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</si>
  <si>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</si>
  <si>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</si>
  <si>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</si>
  <si>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</si>
  <si>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</si>
  <si>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</si>
  <si>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</si>
  <si>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</si>
  <si>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</si>
  <si>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</si>
  <si>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</si>
  <si>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</si>
  <si>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</si>
  <si>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</si>
  <si>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</si>
  <si>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</si>
  <si>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</si>
  <si>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</si>
  <si>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</si>
  <si>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</si>
  <si>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</si>
  <si>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</si>
  <si>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</si>
  <si>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</si>
  <si>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</si>
  <si>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</si>
  <si>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</si>
  <si>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</si>
  <si>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</si>
  <si>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</si>
  <si>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</si>
  <si>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</si>
  <si>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</si>
  <si>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</si>
  <si>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</si>
  <si>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</si>
  <si>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</si>
  <si>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</si>
  <si>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</si>
  <si>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</si>
  <si>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</si>
  <si>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</si>
  <si>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</si>
  <si>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</si>
  <si>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</si>
  <si>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</si>
  <si>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</si>
  <si>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</si>
  <si>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</si>
  <si>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</si>
  <si>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</si>
  <si>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</si>
  <si>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</si>
  <si>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</si>
  <si>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</si>
  <si>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</si>
  <si>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</si>
  <si>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</si>
  <si>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</si>
  <si>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</si>
  <si>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</si>
  <si>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</si>
  <si>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</si>
  <si>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</si>
  <si>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</si>
  <si>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</si>
  <si>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</si>
  <si>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</si>
  <si>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</si>
  <si>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</si>
  <si>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</si>
  <si>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</si>
  <si>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</si>
  <si>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</si>
  <si>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</si>
  <si>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</si>
  <si>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</si>
  <si>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</si>
  <si>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</si>
  <si>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</si>
  <si>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</si>
  <si>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</si>
  <si>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</si>
  <si>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</si>
  <si>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</si>
  <si>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</si>
  <si>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</si>
  <si>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</si>
  <si>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</si>
  <si>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</si>
  <si>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</si>
  <si>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</si>
  <si>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</si>
  <si>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</si>
  <si>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</si>
  <si>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</si>
  <si>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</si>
  <si>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</si>
  <si>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</si>
  <si>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</si>
  <si>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</si>
  <si>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</si>
  <si>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</si>
  <si>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</si>
  <si>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</si>
  <si>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</si>
  <si>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</si>
  <si>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</si>
  <si>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</si>
  <si>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</si>
  <si>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</si>
  <si>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</si>
  <si>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</si>
  <si>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</si>
  <si>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</si>
  <si>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</si>
  <si>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</si>
  <si>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</si>
  <si>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</si>
  <si>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</si>
  <si>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</si>
  <si>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</si>
  <si>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</si>
  <si>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</si>
  <si>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</si>
  <si>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</si>
  <si>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</si>
  <si>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</si>
  <si>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</si>
  <si>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</si>
  <si>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</si>
  <si>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</si>
  <si>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</si>
  <si>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</si>
  <si>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</si>
  <si>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</si>
  <si>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</si>
  <si>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</si>
  <si>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</si>
  <si>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</si>
  <si>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</si>
  <si>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</si>
  <si>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</si>
  <si>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</si>
  <si>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</si>
  <si>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</si>
  <si>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</si>
  <si>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</si>
  <si>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</si>
  <si>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</si>
  <si>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</si>
  <si>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</si>
  <si>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</si>
  <si>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</si>
  <si>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</si>
  <si>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</si>
  <si>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</si>
  <si>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</si>
  <si>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</si>
  <si>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</si>
  <si>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</si>
  <si>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</si>
  <si>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</si>
  <si>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</si>
  <si>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</si>
  <si>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</si>
  <si>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</si>
  <si>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</si>
  <si>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</si>
  <si>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</si>
  <si>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</si>
  <si>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</si>
  <si>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</si>
  <si>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</si>
  <si>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</si>
  <si>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</si>
  <si>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</si>
  <si>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</si>
  <si>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</si>
  <si>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</si>
  <si>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</si>
  <si>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</si>
  <si>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</si>
  <si>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</si>
  <si>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</si>
  <si>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</si>
  <si>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</si>
  <si>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</si>
  <si>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</si>
  <si>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</si>
  <si>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</si>
  <si>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</si>
  <si>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</si>
  <si>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</si>
  <si>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</si>
  <si>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</si>
  <si>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</si>
  <si>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</si>
  <si>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</si>
  <si>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</si>
  <si>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</si>
  <si>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</si>
  <si>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</si>
  <si>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</si>
  <si>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</si>
  <si>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</si>
  <si>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</si>
  <si>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</si>
  <si>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</si>
  <si>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</si>
  <si>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</si>
  <si>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</si>
  <si>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</si>
  <si>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</si>
  <si>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</si>
  <si>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</si>
  <si>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</si>
  <si>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</si>
  <si>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</si>
  <si>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</si>
  <si>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</si>
  <si>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</si>
  <si>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</si>
  <si>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</si>
  <si>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</si>
  <si>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</si>
  <si>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</si>
  <si>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</si>
  <si>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</si>
  <si>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</si>
  <si>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</si>
  <si>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</si>
  <si>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</si>
  <si>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</si>
  <si>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</si>
  <si>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</si>
  <si>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</si>
  <si>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</si>
  <si>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</si>
  <si>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</si>
  <si>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</si>
  <si>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</si>
  <si>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</si>
  <si>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</si>
  <si>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</si>
  <si>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</si>
  <si>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</si>
  <si>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</si>
  <si>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</si>
  <si>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</si>
  <si>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</si>
  <si>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</si>
  <si>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</si>
  <si>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</si>
  <si>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</si>
  <si>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</si>
  <si>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</si>
  <si>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</si>
  <si>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</si>
  <si>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</si>
  <si>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</si>
  <si>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</si>
  <si>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</si>
  <si>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</si>
  <si>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</si>
  <si>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</si>
  <si>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</si>
  <si>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</si>
  <si>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</si>
  <si>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</si>
  <si>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</si>
  <si>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</si>
  <si>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</si>
  <si>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</si>
  <si>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</si>
  <si>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</si>
  <si>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</si>
  <si>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</si>
  <si>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</si>
  <si>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</si>
  <si>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</si>
  <si>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</si>
  <si>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</si>
  <si>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</si>
  <si>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</si>
  <si>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</si>
  <si>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</si>
  <si>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</si>
  <si>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</si>
  <si>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</si>
  <si>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</si>
  <si>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</si>
  <si>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</si>
  <si>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</si>
  <si>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</si>
  <si>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</si>
  <si>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</si>
  <si>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</si>
  <si>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</si>
  <si>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</si>
  <si>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</si>
  <si>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</si>
  <si>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</si>
  <si>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</si>
  <si>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</si>
  <si>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</si>
  <si>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</si>
  <si>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</si>
  <si>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</si>
  <si>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</si>
  <si>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</si>
  <si>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</si>
  <si>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</si>
  <si>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</si>
  <si>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</si>
  <si>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</si>
  <si>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</si>
  <si>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</si>
  <si>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</si>
  <si>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</si>
  <si>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</si>
  <si>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</si>
  <si>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</si>
  <si>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</si>
  <si>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</si>
  <si>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</si>
  <si>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</si>
  <si>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</si>
  <si>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</si>
  <si>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</si>
  <si>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</si>
  <si>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</si>
  <si>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</si>
  <si>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</si>
  <si>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</si>
  <si>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</si>
  <si>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</si>
  <si>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</si>
  <si>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</si>
  <si>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</si>
  <si>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</si>
  <si>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</si>
  <si>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</si>
  <si>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</si>
  <si>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</si>
  <si>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</si>
  <si>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</si>
  <si>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</si>
  <si>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</si>
  <si>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</si>
  <si>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</si>
  <si>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</si>
  <si>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</si>
  <si>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</si>
  <si>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</si>
  <si>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</si>
  <si>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</si>
  <si>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</si>
  <si>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</si>
  <si>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</si>
  <si>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</si>
  <si>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</si>
  <si>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</si>
  <si>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</si>
  <si>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</si>
  <si>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</si>
  <si>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</si>
  <si>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</si>
  <si>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</si>
  <si>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</si>
  <si>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</si>
  <si>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</si>
  <si>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</si>
  <si>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</si>
  <si>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</si>
  <si>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</si>
  <si>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</si>
  <si>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</si>
  <si>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</si>
  <si>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</si>
  <si>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</si>
  <si>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</si>
  <si>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</si>
  <si>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</si>
  <si>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</si>
  <si>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</si>
  <si>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</si>
  <si>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</si>
  <si>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</si>
  <si>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</si>
  <si>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</si>
  <si>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</si>
  <si>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</si>
  <si>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</si>
  <si>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</si>
  <si>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</si>
  <si>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</si>
  <si>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</si>
  <si>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</si>
  <si>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</si>
  <si>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</si>
  <si>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</si>
  <si>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</si>
  <si>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</si>
  <si>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</si>
  <si>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</si>
  <si>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</si>
  <si>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</si>
  <si>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</si>
  <si>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</si>
  <si>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</si>
  <si>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</si>
  <si>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</si>
  <si>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</si>
  <si>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</si>
  <si>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</si>
  <si>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</si>
  <si>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</si>
  <si>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</si>
  <si>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</si>
  <si>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</si>
  <si>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</si>
  <si>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</si>
  <si>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</si>
  <si>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</si>
  <si>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</si>
  <si>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</si>
  <si>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</si>
  <si>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</si>
  <si>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</si>
  <si>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</si>
  <si>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</si>
  <si>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</si>
  <si>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</si>
  <si>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</si>
  <si>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</si>
  <si>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</si>
  <si>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</si>
  <si>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</si>
  <si>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</si>
  <si>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</si>
  <si>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</si>
  <si>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</si>
  <si>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</si>
  <si>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</si>
  <si>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</si>
  <si>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</si>
  <si>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</si>
  <si>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</si>
  <si>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</si>
  <si>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</si>
  <si>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</si>
  <si>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</si>
  <si>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</si>
  <si>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</si>
  <si>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</si>
  <si>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</si>
  <si>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</si>
  <si>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</si>
  <si>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</si>
  <si>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</si>
  <si>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</si>
  <si>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</si>
  <si>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</si>
  <si>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</si>
  <si>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</si>
  <si>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</si>
  <si>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</si>
  <si>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</si>
  <si>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</si>
  <si>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</si>
  <si>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</si>
  <si>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</si>
  <si>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</si>
  <si>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</si>
  <si>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</si>
  <si>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</si>
  <si>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</si>
  <si>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</si>
  <si>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</si>
  <si>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</si>
  <si>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</si>
  <si>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</si>
  <si>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</si>
  <si>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</si>
  <si>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</si>
  <si>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</si>
  <si>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</si>
  <si>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</si>
  <si>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</si>
  <si>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</si>
  <si>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</si>
  <si>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</si>
  <si>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</si>
  <si>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</si>
  <si>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</si>
  <si>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</si>
  <si>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</si>
  <si>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</si>
  <si>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</si>
  <si>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</si>
  <si>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</si>
  <si>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</si>
  <si>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</si>
  <si>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</si>
  <si>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</si>
  <si>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</si>
  <si>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</si>
  <si>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</si>
  <si>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</si>
  <si>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</si>
  <si>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</si>
  <si>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</si>
  <si>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</si>
  <si>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</si>
  <si>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</si>
  <si>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</si>
  <si>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</si>
  <si>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</si>
  <si>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</si>
  <si>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</si>
  <si>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</si>
  <si>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</si>
  <si>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</si>
  <si>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</si>
  <si>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</si>
  <si>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</si>
  <si>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</si>
  <si>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</si>
  <si>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</si>
  <si>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</si>
  <si>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</si>
  <si>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</si>
  <si>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</si>
  <si>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</si>
  <si>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</si>
  <si>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</si>
  <si>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</si>
  <si>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</si>
  <si>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</si>
  <si>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</si>
  <si>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</si>
  <si>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</si>
  <si>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</si>
  <si>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</si>
  <si>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</si>
  <si>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</si>
  <si>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</si>
  <si>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</si>
  <si>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</si>
  <si>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</si>
  <si>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</si>
  <si>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</si>
  <si>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</si>
  <si>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</si>
  <si>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</si>
  <si>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</si>
  <si>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</si>
  <si>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</si>
  <si>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</si>
  <si>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</si>
  <si>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</si>
  <si>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</si>
  <si>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</si>
  <si>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</si>
  <si>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</si>
  <si>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</si>
  <si>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</si>
  <si>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</si>
  <si>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</si>
  <si>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</si>
  <si>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</si>
  <si>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</si>
  <si>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</si>
  <si>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</si>
  <si>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</si>
  <si>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</si>
  <si>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</si>
  <si>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</si>
  <si>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</si>
  <si>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</si>
  <si>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</si>
  <si>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</si>
  <si>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</si>
  <si>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</si>
  <si>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</si>
  <si>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</si>
  <si>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</si>
  <si>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</si>
  <si>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</si>
  <si>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</si>
  <si>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</si>
  <si>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</si>
  <si>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</si>
  <si>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</si>
  <si>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</si>
  <si>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</si>
  <si>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</si>
  <si>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</si>
  <si>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</si>
  <si>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</si>
  <si>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</si>
  <si>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</si>
  <si>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</si>
  <si>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</si>
  <si>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</si>
  <si>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</si>
  <si>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</si>
  <si>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</si>
  <si>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</si>
  <si>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</si>
  <si>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</si>
  <si>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</si>
  <si>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</si>
  <si>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</si>
  <si>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</si>
  <si>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</si>
  <si>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</si>
  <si>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</si>
  <si>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</si>
  <si>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</si>
  <si>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</si>
  <si>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</si>
  <si>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</si>
  <si>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</si>
  <si>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</si>
  <si>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</si>
  <si>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</si>
  <si>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</si>
  <si>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</si>
  <si>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</si>
  <si>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</si>
  <si>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</si>
  <si>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</si>
  <si>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</si>
  <si>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</si>
  <si>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</si>
  <si>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</si>
  <si>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</si>
  <si>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</si>
  <si>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</si>
  <si>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</si>
  <si>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</si>
  <si>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</si>
  <si>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</si>
  <si>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</si>
  <si>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</si>
  <si>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</si>
  <si>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</si>
  <si>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</si>
  <si>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</si>
  <si>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</si>
  <si>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</si>
  <si>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</si>
  <si>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</si>
  <si>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</si>
  <si>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</si>
  <si>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</si>
  <si>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</si>
  <si>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</si>
  <si>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</si>
  <si>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</si>
  <si>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</si>
  <si>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</si>
  <si>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</si>
  <si>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</si>
  <si>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</si>
  <si>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</si>
  <si>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</si>
  <si>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</si>
  <si>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</si>
  <si>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</si>
  <si>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</si>
  <si>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</si>
  <si>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</si>
  <si>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</si>
  <si>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</si>
  <si>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</si>
  <si>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</si>
  <si>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</si>
  <si>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</si>
  <si>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</si>
  <si>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</si>
  <si>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</si>
  <si>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</si>
  <si>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</si>
  <si>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</si>
  <si>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</si>
  <si>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</si>
  <si>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</si>
  <si>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</si>
  <si>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</si>
  <si>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</si>
  <si>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</si>
  <si>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</si>
  <si>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</si>
  <si>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</si>
  <si>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</si>
  <si>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</si>
  <si>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</si>
  <si>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</si>
  <si>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</si>
  <si>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</si>
  <si>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</si>
  <si>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</si>
  <si>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</si>
  <si>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PCM-20251018-00002085</t>
  </si>
  <si>
    <t>1(5G) sites down under RIY2897-P3_SRAN @ Generator_SG // EM team on the way to check</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</si>
  <si>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</si>
  <si>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</si>
  <si>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</si>
  <si>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</si>
  <si>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</si>
  <si>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60 mins</t>
  </si>
  <si>
    <t>NO PCM</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</si>
  <si>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</si>
  <si>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</si>
  <si>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</si>
  <si>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</si>
  <si>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</si>
  <si>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</si>
  <si>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</si>
  <si>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</si>
  <si>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</si>
  <si>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</si>
  <si>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</si>
  <si>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</si>
  <si>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</si>
  <si>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</si>
  <si>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</si>
  <si>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</si>
  <si>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</si>
  <si>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90 MIN </t>
  </si>
  <si>
    <t>PCM-20251018-00002090</t>
  </si>
  <si>
    <t xml:space="preserve">ETA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</si>
</sst>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D4" sqre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285.98805821759015</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5.4927457175872405</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45948.936484143516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45948.936484143516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45948.936484143516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45948.936484143516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45948.936484143516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45948.936484143516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45948.936484143516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45948.936484143516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45948.936484143516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45948.936484143516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45948.936484143516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45948.936484143516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45948.936484143516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45948.936484143516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45948.936484143516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45948.936484143516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45948.936484143516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45948.936484143516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45948.936484143516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45948.936484143516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45948.936484143516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45948.936484143516</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45948.936484143516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45948.936484143516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45948.936484143516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45948.936484143516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45948.936484143516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45948.936484143516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45948.936484143516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45948.936484143516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45948.936484143516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45948.936484143516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45948.936484143516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45948.936484143516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45948.936484143516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45948.936484143516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45948.936484143516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45948.936484143516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45948.936484143516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45948.936484143516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45948.936484143516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45948.936484143516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45948.936484143516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45948.936484143516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45948.936484143516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45948.936484143516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45948.936484143516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45948.936484143516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45948.936484143516</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45948.936484143516</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45948.936484143516</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45948.936484143516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45948.936484143516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45948.936484143516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45948.936484143516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45948.936484143516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45948.936484143516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45948.936484143516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45948.936484143516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45948.936484143516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45948.936484143516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45948.936484143516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45948.936484143516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45948.936484143516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45948.936484143516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45948.936484143516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45948.936484143516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45948.936484143516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45948.936484143516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45948.936484143516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45948.936484143516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45948.936484143516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45948.936484143516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45948.936484143516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45948.936484143516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45948.936484143516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45948.936484143516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45948.936484143516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45948.936484143516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45948.936484143516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45948.936484143516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45948.936484143516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45948.936484143516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45948.936484143516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45948.936484143516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45948.936484143516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45948.936484143516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45948.936484143516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45948.936484143516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45948.936484143516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45948.936484143516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45948.936484143516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45948.936484143516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45948.936484143516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45948.936484143516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45948.936484143516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45948.936484143516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45948.936484143516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45948.936484143516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45948.936484143516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45948.936484143516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45948.936484143516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45948.936484143516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45948.936484143516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45948.936484143516</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45948.936484143516</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E0E85FFE-0BDD-4FDF-AD6A-8BAF470B3194}"/>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tabSelected="1"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142.20940081018489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123.93664618055482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4.4407086805513245</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27638</v>
      </c>
      <c r="E6" s="116" t="s">
        <v>38964</v>
      </c>
      <c r="F6" s="117">
        <v>45948.921631944446</v>
      </c>
      <c r="G6" s="118">
        <f ca="1">IFERROR(NOW()-F6,"-")</f>
        <v>1.4852199070446659E-2</v>
      </c>
      <c r="H6" s="117">
        <v>45948.913993055554</v>
      </c>
      <c r="I6" s="18" t="str">
        <f>IFERROR(VLOOKUP(D6,DB!A:F,6,0),"")</f>
        <v>Generator-SG</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45948.936484143516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45948.936484143516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45948.936484143516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45948.936484143516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45948.936484143516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45948.936484143516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45948.936484143516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45948.936484143516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45948.936484143516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45948.936484143516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45948.936484143516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45948.936484143516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45948.936484143516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45948.936484143516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45948.936484143516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45948.936484143516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45948.936484143516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45948.936484143516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45948.936484143516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45948.936484143516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45948.936484143516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45948.936484143516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45948.936484143516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45948.936484143516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45948.936484143516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45948.936484143516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45948.936484143516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45948.936484143516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45948.936484143516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45948.936484143516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45948.936484143516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45948.936484143516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45948.936484143516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45948.936484143516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45948.936484143516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45948.936484143516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45948.936484143516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45948.936484143516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45948.936484143516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45948.936484143516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45948.936484143516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45948.936484143516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45948.936484143516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45948.936484143516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45948.936484143516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45948.936484143516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45948.936484143516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45948.936484143516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45948.936484143516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45948.936484143516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45948.936484143516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45948.936484143516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45948.936484143516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45948.936484143516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45948.936484143516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45948.936484143516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45948.936484143516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45948.936484143516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45948.936484143516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45948.936484143516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45948.936484143516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45948.936484143516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45948.936484143516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45948.936484143516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45948.936484143516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45948.936484143516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45948.936484143516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45948.936484143516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45948.936484143516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45948.936484143516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45948.936484143516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45948.936484143516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45948.936484143516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45948.936484143516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45948.936484143516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45948.936484143516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45948.936484143516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45948.936484143516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45948.936484143516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45948.936484143516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45948.936484143516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45948.936484143516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45948.936484143516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45948.936484143516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45948.936484143516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45948.936484143516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45948.936484143516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45948.936484143516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45948.936484143516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45948.936484143516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45948.936484143516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45948.936484143516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45948.936484143516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45948.936484143516</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45948.936484143516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45948.936484143516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45948.936484143516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45948.936484143516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45948.936484143516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45948.936484143516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45948.936484143516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45948.936484143516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45948.936484143516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45948.936484143516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45948.936484143516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45948.936484143516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45948.936484143516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45948.936484143516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45948.936484143516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45948.936484143516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45948.936484143516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45948.936484143516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45948.936484143516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45948.936484143516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45948.936484143516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45948.936484143516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45948.936484143516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45948.936484143516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45948.936484143516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45948.936484143516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45948.936484143516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45948.936484143516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45948.936484143516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45948.936484143516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45948.936484143516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45948.936484143516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45948.936484143516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45948.936484143516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45948.936484143516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45948.936484143516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45948.936484143516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45948.936484143516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45948.936484143516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45948.936484143516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45948.936484143516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45948.936484143516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45948.936484143516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45948.936484143516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45948.936484143516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45948.936484143516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45948.936484143516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45948.936484143516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45948.936484143516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45948.936484143516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45948.936484143516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45948.936484143516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45948.936484143516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45948.936484143516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45948.936484143516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45948.936484143516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45948.936484143516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45948.936484143516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45948.936484143516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45948.936484143516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45948.936484143516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45948.936484143516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45948.936484143516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45948.936484143516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45948.936484143516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45948.936484143516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45948.936484143516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45948.936484143516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45948.936484143516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45948.936484143516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45948.936484143516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45948.936484143516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45948.936484143516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45948.936484143516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45948.936484143516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45948.936484143516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45948.936484143516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45948.936484143516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45948.936484143516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45948.936484143516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45948.936484143516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45948.936484143516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45948.936484143516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45948.936484143516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45948.936484143516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45948.936484143516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45948.936484143516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45948.936484143516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45948.936484143516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45948.936484143516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45948.936484143516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45948.936484143516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45948.936484143516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45948.936484143516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45948.936484143516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45948.936484143516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45948.936484143516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45948.936484143516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45948.936484143516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45948.936484143516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45948.936484143516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45948.936484143516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45948.936484143516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45948.936484143516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45948.936484143516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45948.936484143516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45948.936484143516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45948.936484143516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45948.936484143516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45948.936484143516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45948.936484143516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45948.936484143516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45948.936484143516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45948.936484143516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45948.936484143516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45948.936484143516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45948.936484143516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45948.936484143516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45948.936484143516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45948.936484143516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45948.936484143516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45948.936484143516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45948.936484143516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45948.936484143516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45948.936484143516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45948.936484143516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45948.936484143516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45948.936484143516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45948.936484143516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45948.936484143516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45948.936484143516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45948.936484143516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45948.936484143516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45948.936484143516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45948.936484143516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45948.936484143516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45948.936484143516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45948.936484143516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45948.936484143516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45948.936484143516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45948.936484143516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45948.936484143516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45948.936484143516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45948.936484143516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45948.936484143516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45948.936484143516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45948.936484143516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45948.936484143516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45948.936484143516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45948.936484143516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45948.936484143516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45948.936484143516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45948.936484143516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45948.936484143516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45948.936484143516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45948.936484143516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45948.936484143516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45948.936484143516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45948.936484143516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45948.936484143516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45948.936484143516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45948.936484143516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45948.936484143516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45948.936484143516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45948.936484143516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45948.936484143516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45948.936484143516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45948.936484143516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45948.936484143516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45948.936484143516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45948.936484143516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45948.936484143516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45948.936484143516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45948.936484143516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45948.936484143516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45948.936484143516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45948.936484143516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45948.936484143516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45948.936484143516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45948.936484143516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45948.936484143516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45948.936484143516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45948.936484143516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45948.936484143516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45948.936484143516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45948.936484143516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45948.936484143516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45948.936484143516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45948.936484143516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45948.936484143516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45948.936484143516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45948.936484143516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45948.936484143516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45948.936484143516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45948.936484143516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45948.936484143516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45948.936484143516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45948.936484143516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45948.936484143516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45948.936484143516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45948.936484143516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45948.936484143516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45948.936484143516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45948.936484143516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45948.936484143516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45948.936484143516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45948.936484143516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45948.936484143516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45948.936484143516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45948.936484143516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45948.936484143516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45948.936484143516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45948.936484143516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45948.936484143516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45948.936484143516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45948.936484143516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45948.936484143516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45948.936484143516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45948.936484143516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45948.936484143516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45948.936484143516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45948.936484143516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45948.936484143516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45948.936484143516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45948.936484143516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45948.936484143516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45948.936484143516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45948.936484143516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45948.936484143516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45948.936484143516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45948.936484143516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45948.936484143516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45948.936484143516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45948.936484143516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45948.936484143516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45948.936484143516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45948.936484143516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45948.936484143516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45948.936484143516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45948.936484143516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45948.936484143516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45948.936484143516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45948.936484143516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45948.936484143516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45948.936484143516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45948.936484375001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45948.936484375001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45948.936484375001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45948.936484375001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45948.936484375001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45948.936484375001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45948.936484375001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45948.936484375001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45948.936484375001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45948.936484375001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45948.936484375001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45948.936484375001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45948.936484375001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45948.936484375001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45948.936484375001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45948.936484375001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45948.936484375001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45948.936484375001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45948.936484375001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45948.936484375001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45948.936484375001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45948.936484375001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45948.936484375001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45948.936484375001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45948.936484375001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45948.936484375001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45948.936484375001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45948.936484375001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45948.936484375001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45948.936484375001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45948.936484375001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45948.936484375001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45948.936484375001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45948.936484375001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45948.936484375001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45948.936484375001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45948.936484375001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45948.936484375001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45948.936484375001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45948.936484375001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45948.936484375001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45948.936484375001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45948.936484375001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45948.936484375001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45948.936484375001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45948.936484375001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45948.936484375001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45948.936484375001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45948.936484375001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45948.936484375001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45948.936484375001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45948.936484375001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45948.936484375001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45948.936484375001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45948.936484375001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45948.936484375001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45948.936484375001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45948.936484375001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45948.936484375001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45948.936484375001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45948.936484375001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45948.936484375001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45948.936484375001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45948.936484375001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45948.936484375001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45948.936484375001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45948.936484375001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45948.936484375001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45948.936484375001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45948.936484375001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45948.936484375001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45948.936484375001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45948.936484375001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45948.936484375001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45948.936484375001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45948.936484375001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45948.936484375001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45948.936484375001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45948.936484375001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45948.936484375001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45948.936484375001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45948.936484375001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45948.936484375001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45948.936484375001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45948.936484375001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45948.936484375001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45948.936484375001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45948.936484375001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45948.936484375001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45948.936484375001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45948.936484375001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45948.936484375001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45948.936484375001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45948.936484375001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45948.936484375001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45948.936484375001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45948.936484375001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45948.936484375001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45948.936484375001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45948.936484375001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45948.936484375001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45948.936484375001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45948.936484375001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45948.936484375001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45948.936484375001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45948.936484375001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45948.936484375001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45948.936484375001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45948.936484375001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45948.936484375001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45948.936484375001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45948.936484375001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45948.936484375001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45948.936484375001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45948.936484375001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45948.936484375001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45948.936484375001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45948.936484375001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45948.936484375001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45948.936484375001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45948.936484375001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45948.936484375001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45948.936484375001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45948.936484375001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45948.936484375001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45948.936484375001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45948.936484375001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45948.936484375001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45948.936484375001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45948.936484375001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45948.936484375001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45948.936484375001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45948.936484375001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45948.936484375001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45948.936484375001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45948.936484375001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45948.936484375001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45948.936484375001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45948.936484375001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45948.936484375001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45948.936484375001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45948.936484375001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45948.936484375001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45948.936484375001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45948.936484375001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45948.936484375001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45948.936484375001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45948.936484375001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45948.936484375001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45948.936484375001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45948.936484375001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45948.936484375001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45948.936484375001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45948.936484375001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45948.936484375001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45948.936484375001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45948.936484375001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45948.936484375001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45948.936484375001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45948.936484375001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45948.936484375001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45948.936484375001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45948.936484375001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45948.936484375001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45948.936484375001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45948.936484375001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45948.936484375001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45948.936484375001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45948.936484375001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45948.936484375001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45948.936484375001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45948.936484375001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45948.936484375001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45948.936484375001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45948.936484375001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45948.936484375001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45948.936484375001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45948.936484375001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45948.936484375001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45948.936484375001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45948.936484375001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45948.936484375001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45948.936484375001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45948.936484375001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45948.936484375001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45948.936484375001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45948.936484375001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45948.936484375001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45948.936484375001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45948.936484375001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45948.936484375001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45948.936484375001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45948.936484375001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45948.936484375001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45948.936484375001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45948.936484375001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45948.936484375001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45948.936484375001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45948.936484375001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45948.936484375001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45948.936484375001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45948.936484375001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45948.936484375001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45948.936484375001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45948.936484375001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45948.936484375001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45948.936484375001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45948.936484375001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45948.936484375001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45948.936484375001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45948.936484375001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45948.936484375001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45948.936484375001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45948.936484375001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45948.936484375001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45948.936484375001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45948.936484375001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45948.936484375001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45948.936484375001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45948.936484375001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45948.936484375001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45948.936484375001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45948.936484375001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45948.936484375001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45948.936484375001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45948.936484375001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45948.936484375001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45948.936484375001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45948.936484375001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45948.936484375001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45948.936484375001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45948.936484375001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45948.936484375001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45948.936484375001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45948.936484375001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45948.936484375001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45948.936484375001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45948.936484375001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45948.936484375001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45948.936484375001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45948.936484375001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45948.936484375001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45948.936484375001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45948.936484375001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45948.936484375001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45948.936484375001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45948.936484375001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45948.936484375001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45948.936484375001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45948.936484375001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45948.936484375001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45948.936484375001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45948.936484375001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45948.936484375001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45948.936484375001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45948.936484375001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45948.936484375001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45948.936484375001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45948.936484375001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45948.936484375001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45948.936484375001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45948.936484375001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45948.936484375001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45948.936484375001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45948.936484375001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45948.936484375001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45948.936484375001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45948.936484375001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45948.936484375001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45948.936484375001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45948.936484375001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45948.936484375001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45948.936484375001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45948.936484375001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45948.936484375001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45948.936484375001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45948.936484375001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45948.936484375001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45948.936484375001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45948.936484375001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45948.936484375001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45948.936484375001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45948.936484375001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45948.936484375001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45948.936484375001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45948.936484375001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45948.936484375001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45948.936484375001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45948.936484375001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45948.936484375001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45948.936484375001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45948.936484375001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45948.936484375001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45948.936484375001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45948.936484375001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45948.936484375001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45948.936484375001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45948.936484375001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45948.936484375001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45948.936484375001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45948.936484375001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45948.936484375001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45948.936484375001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45948.936484375001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45948.936484375001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45948.936484375001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45948.936484375001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45948.936484375001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45948.936484375001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45948.936484375001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45948.936484375001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45948.936484375001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45948.936484375001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45948.936484375001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45948.936484375001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45948.936484375001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45948.936484375001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45948.936484375001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45948.936484375001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45948.936484375001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45948.936484375001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45948.936484375001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45948.936484375001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45948.936484375001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45948.936484375001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45948.936484375001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45948.936484375001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45948.936484375001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45948.936484375001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45948.936484375001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45948.936484375001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45948.936484375001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45948.936484375001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45948.936484375001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45948.936484375001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45948.936484375001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45948.936484375001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45948.936484375001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45948.936484375001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45948.936484375001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45948.936484375001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45948.936484375001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45948.936484375001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45948.936484375001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45948.936484375001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45948.936484375001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45948.936484375001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45948.936484375001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45948.936484375001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45948.936484375001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45948.936484375001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45948.936484375001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45948.936484375001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45948.936484375001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45948.936484375001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45948.936484375001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45948.936484375001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45948.936484375001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45948.936484375001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45948.936484375001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45948.936484375001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45948.936484375001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45948.936484375001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45948.936484375001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45948.936484375001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45948.936484375001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45948.936484375001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45948.936484375001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45948.936484375001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45948.936484375001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45948.936484375001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45948.936484375001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45948.936484375001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45948.936484375001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45948.936484375001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45948.936484375001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45948.936484375001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45948.936484375001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45948.936484375001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45948.936484375001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45948.936484375001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45948.936484375001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45948.936484375001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45948.936484375001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45948.936484375001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45948.936484375001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45948.936484375001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45948.936484375001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45948.936484375001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45948.936484375001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45948.936484375001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45948.936484375001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45948.936484375001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45948.936484375001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45948.936484375001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45948.936484375001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45948.936484375001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45948.936484375001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45948.936484375001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45948.936484375001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45948.936484375001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45948.936484375001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45948.936484375001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45948.936484375001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45948.936484375001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45948.936484375001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45948.936484375001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45948.936484375001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45948.936484375001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45948.936484375001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45948.936484375001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45948.936484375001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45948.936484375001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45948.936484375001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45948.936484375001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45948.936484375001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45948.936484375001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45948.936484375001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45948.936484375001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45948.936484375001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45948.936484375001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45948.936484375001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45948.936484375001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45948.936484375001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45948.936484375001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45948.936484375001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45948.936484375001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45948.936484375001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45948.936484375001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45948.936484375001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45948.936484375001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45948.936484375001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45948.936484375001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45948.936484375001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45948.936484375001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45948.936484375001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45948.936484375001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45948.936484375001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45948.936484375001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45948.936484375001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45948.936484375001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45948.936484375001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45948.936484375001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45948.936484375001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45948.936484375001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45948.936484375001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45948.936484375001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45948.936484375001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45948.936484375001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45948.936484375001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45948.936484375001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45948.936484375001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45948.936484375001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45948.936484375001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45948.936484375001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45948.936484375001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45948.936484375001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45948.936484375001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45948.936484375001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45948.936484375001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45948.936484375001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45948.936484375001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45948.936484375001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45948.936484375001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45948.936484375001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45948.936484375001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45948.936484375001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45948.936484375001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45948.936484375001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45948.936484375001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45948.936484375001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45948.936484375001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45948.936484375001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45948.936484375001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45948.936484375001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45948.936484375001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45948.936484375001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45948.936484375001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45948.936484375001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45948.936484375001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45948.936484375001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45948.936484375001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45948.936484375001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45948.936484375001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45948.936484375001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45948.936484375001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45948.936484375001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45948.936484375001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45948.936484375001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45948.936484375001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45948.936484375001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45948.936484375001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45948.936484375001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45948.936484375001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45948.936484375001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45948.936484375001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45948.936484375001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45948.936484375001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45948.936484375001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45948.936484375001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45948.936484375001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45948.936484375001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45948.936484375001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45948.936484375001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45948.936484375001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45948.936484375001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45948.936484375001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45948.936484375001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45948.936484375001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45948.936484375001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45948.936484375001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45948.936484375001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45948.936484375001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45948.936484375001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45948.936484375001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45948.936484375001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45948.936484375001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45948.936484375001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45948.936484375001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45948.936484375001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45948.936484375001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45948.936484375001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45948.936484375001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45948.936484375001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45948.936484375001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45948.936484375001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45948.936484375001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45948.936484375001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45948.936484375001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45948.936484375001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45948.936484375001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45948.936484375001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45948.936484375001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45948.936484375001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45948.936484375001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45948.936484375001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45948.936484375001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45948.936484375001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45948.936484375001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45948.936484375001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45948.936484375001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45948.936484375001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45948.936484375001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45948.936484375001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45948.936484375001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45948.936484375001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45948.936484375001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45948.936484375001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45948.936484375001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45948.936484375001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45948.936484375001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45948.936484375001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45948.936484375001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45948.936484375001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45948.936484375001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45948.936484375001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45948.936484375001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45948.936484375001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45948.936484375001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45948.936484375001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45948.936484375001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45948.936484375001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45948.936484375001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45948.936484375001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45948.936484375001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45948.936484375001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45948.936484375001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45948.936484375001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45948.936484375001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45948.936484375001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45948.936484375001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45948.936484375001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45948.936484375001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45948.936484375001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45948.936484375001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45948.936484375001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45948.936484375001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45948.936484375001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45948.936484375001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45948.936484375001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45948.936484375001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45948.936484375001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45948.936484375001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45948.936484375001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45948.936484375001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45948.936484375001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45948.936484375001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45948.936484375001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45948.936484375001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45948.936484375001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45948.936484375001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45948.936484375001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45948.936484375001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45948.936484375001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45948.936484375001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45948.936484375001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45948.936484375001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45948.936484375001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45948.936484375001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45948.936484375001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45948.936484375001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45948.936484375001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45948.936484375001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45948.936484375001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45948.936484375001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45948.936484375001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45948.936484375001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45948.936484375001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45948.936484375001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45948.936484375001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45948.936484375001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45948.936484375001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45948.936484375001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45948.936484375001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45948.936484375001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45948.936484375001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45948.936484375001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45948.936484375001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45948.936484375001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45948.936484375001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45948.936484375001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45948.936484375001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45948.936484375001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45948.936484375001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45948.936484375001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45948.936484375001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45948.936484375001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45948.936484375001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45948.936484375001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45948.936484375001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45948.936484375001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45948.936484375001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45948.936484375001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45948.936484375001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45948.936484375001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45948.936484375001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45948.936484375001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45948.936484375001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45948.936484375001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45948.936484375001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45948.936484375001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45948.936484375001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45948.936484375001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45948.936484375001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45948.936484375001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45948.936484375001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45948.936484375001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45948.936484375001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45948.936484375001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45948.936484375001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45948.936484375001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45948.936484375001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45948.936484375001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45948.936484375001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45948.936484375001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45948.936484375001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45948.936484375001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45948.936484375001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45948.936484375001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45948.936484375001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45948.936484375001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45948.936484375001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45948.936484375001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45948.936484375001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45948.936484375001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45948.936484375001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45948.936484375001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45948.936484375001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45948.936484375001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45948.936484375001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45948.936484375001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45948.936484375001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45948.936484375001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45948.936484375001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45948.936484375001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45948.936484375001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45948.936484375001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45948.936484375001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45948.936484375001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45948.936484375001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45948.936484375001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45948.936484375001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45948.936484375001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45948.936484375001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45948.936484375001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45948.936484375001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45948.936484375001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45948.936484375001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45948.936484375001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45948.936484375001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45948.936484375001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45948.936484375001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45948.936484375001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45948.936484375001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45948.936484375001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45948.936484375001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45948.936484375001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45948.936484375001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45948.936484375001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45948.936484375001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45948.936484375001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45948.936484375001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45948.936484375001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45948.936484375001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45948.936484375001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45948.936484375001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45948.936484375001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45948.936484375001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45948.936484375001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45948.936484375001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45948.936484375001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45948.936484375001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45948.936484375001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45948.936484375001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45948.936484375001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45948.936484375001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45948.936484375001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45948.936484375001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45948.936484375001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45948.936484375001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45948.936484375001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45948.936484375001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45948.936484375001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45948.936484375001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45948.936484375001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45948.936484375001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45948.936484375001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45948.936484375001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45948.936484375001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45948.936484375001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45948.936484375001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45948.936484375001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45948.936484375001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45948.936484375001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45948.936484375001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45948.936484375001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45948.936484375001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45948.936484375001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45948.936484375001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45948.936484375001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45948.936484375001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45948.936484375001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45948.936484375001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45948.936484375001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45948.936484375001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45948.936484375001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45948.936484375001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45948.936484375001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45948.936484375001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45948.936484375001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45948.936484375001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45948.936484375001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45948.936484375001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45948.936484375001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45948.936484375001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45948.936484375001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45948.936484375001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45948.936484375001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45948.936484375001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45948.936484375001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45948.936484375001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45948.936484375001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45948.936484375001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45948.936484375001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45948.936484375001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45948.936484375001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45948.936484375001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45948.936484375001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45948.936484375001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45948.936484375001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45948.936484375001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45948.936484375001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45948.936484375001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45948.936484375001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45948.936484375001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45948.936484375001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45948.936484375001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45948.936484375001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45948.936484375001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45948.936484375001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45948.936484375001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45948.936484375001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45948.936484375001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45948.936484375001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45948.936484375001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45948.936484375001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45948.936484375001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45948.936484375001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45948.936484375001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45948.936484375001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45948.936484375001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45948.936484375001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45948.936484375001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45948.936484375001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45948.936484375001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45948.936484375001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45948.936484375001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45948.936484375001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45948.936484375001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45948.936484375001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45948.936484375001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45948.936484375001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45948.936484375001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45948.936484375001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45948.936484375001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45948.936484375001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45948.936484375001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45948.936484375001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45948.936484375001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45948.936484375001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45948.936484375001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45948.936484375001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45948.936484375001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45948.936484375001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45948.936484375001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45948.936484375001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45948.936484375001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45948.936484375001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45948.936484375001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45948.936484375001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45948.936484375001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45948.936484375001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45948.936484375001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45948.936484375001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45948.936484375001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45948.936484375001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45948.936484375001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45948.936484375001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45948.936484375001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45948.936484375001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45948.936484375001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45948.936484375001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45948.936484375001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45948.936484375001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45948.936484375001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45948.936484375001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45948.936484375001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45948.936484375001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45948.936484375001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45948.936484375001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45948.936484375001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45948.936484375001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45948.936484375001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45948.936484375001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45948.936484375001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45948.936484375001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45948.936484375001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45948.936484375001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45948.936484375001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45948.936484375001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45948.936484375001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45948.936484375001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45948.936484375001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45948.936484375001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45948.936484375001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45948.936484375001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45948.936484375001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45948.936484375001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45948.936484375001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45948.936484375001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45948.936484375001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45948.936484375001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45948.936484375001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45948.936484375001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45948.936484375001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45948.936484375001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45948.936484375001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45948.936484375001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45948.936484375001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45948.936484375001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45948.936484375001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45948.936484375001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45948.936484375001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45948.936484375001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45948.936484375001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45948.936484375001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45948.936484375001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45948.936484375001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45948.936484375001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45948.936484375001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45948.936484375001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45948.936484375001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45948.936484375001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45948.936484375001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45948.936484375001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45948.936484375001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45948.936484375001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45948.936484375001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45948.936484375001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45948.936484375001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45948.936484375001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45948.936484375001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45948.936484375001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45948.936484375001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45948.936484375001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45948.936484375001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45948.936484375001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45948.936484375001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45948.936484375001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45948.936484375001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45948.936484375001</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245.45576655092009</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1.4413915509212529</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36696</v>
      </c>
      <c r="E4" s="100" t="s">
        <v>38964</v>
      </c>
      <c r="F4" s="125">
        <v>45948.859212962961</v>
      </c>
      <c r="G4" s="126">
        <f ca="1">IFERROR(NOW()-F4,"")</f>
        <v>7.7271180554816965E-2</v>
      </c>
      <c r="H4" s="125">
        <v>45948.853402777779</v>
      </c>
      <c r="I4" s="121" t="str">
        <f>IFERROR(VLOOKUP(D4,DB!A:F,6,0),"")</f>
        <v>Generator-SG</v>
      </c>
      <c r="J4" s="121" t="str">
        <f>IFERROR(VLOOKUP(D4,DB!A:G,7,0),"")</f>
        <v>Dead</v>
      </c>
      <c r="K4" s="127" t="s">
        <v>39061</v>
      </c>
      <c r="L4" s="123" t="str">
        <f>IFERROR(VLOOKUP(D4,DB!A:I,9,0),"")</f>
        <v>Latis</v>
      </c>
    </row>
    <row r="5" spans="1:16" ht="15" customHeight="1">
      <c r="A5" s="121" t="s">
        <v>39062</v>
      </c>
      <c r="B5" s="121" t="str">
        <f>IFERROR(VLOOKUP(D5,DB!A:K,11,0),"")</f>
        <v>R4</v>
      </c>
      <c r="C5" s="122">
        <v>1</v>
      </c>
      <c r="D5" s="123" t="s">
        <v>35910</v>
      </c>
      <c r="E5" s="100" t="s">
        <v>38964</v>
      </c>
      <c r="F5" s="125"/>
      <c r="G5" s="126">
        <f ca="1">IFERROR(NOW()-F5,"")</f>
        <v>45948.936484143516</v>
      </c>
      <c r="H5" s="125">
        <v>45948.910740740743</v>
      </c>
      <c r="I5" s="121" t="str">
        <f>IFERROR(VLOOKUP(D5,DB!A:F,6,0),"")</f>
        <v>Generator-SG</v>
      </c>
      <c r="J5" s="121" t="str">
        <f>IFERROR(VLOOKUP(D5,DB!A:G,7,0),"")</f>
        <v>Dead</v>
      </c>
      <c r="K5" s="127" t="s">
        <v>39063</v>
      </c>
      <c r="L5" s="123" t="str">
        <f>IFERROR(VLOOKUP(D5,DB!A:I,9,0),"")</f>
        <v>Latis</v>
      </c>
    </row>
    <row r="6" spans="1:16" ht="15" customHeight="1">
      <c r="A6" s="121"/>
      <c r="B6" s="121" t="str">
        <f>IFERROR(VLOOKUP(D6,DB!A:K,11,0),"")</f>
        <v/>
      </c>
      <c r="C6" s="122"/>
      <c r="D6" s="123"/>
      <c r="E6" s="100"/>
      <c r="F6" s="125"/>
      <c r="G6" s="126">
        <f ca="1">IFERROR(NOW()-F6,"")</f>
        <v>45948.936484143516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45948.936484143516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45948.936484143516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45948.936484143516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45948.936484143516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45948.936484143516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45948.936484143516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45948.936484143516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45948.936484143516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45948.936484143516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45948.936484143516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45948.936484143516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45948.936484143516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45948.936484143516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45948.936484143516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45948.936484143516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45948.936484143516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45948.936484143516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45948.936484143516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45948.936484143516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45948.936484143516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45948.936484143516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45948.936484143516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45948.936484143516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45948.936484143516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45948.936484143516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45948.936484143516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45948.936484143516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45948.936484143516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45948.936484143516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45948.936484143516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45948.936484143516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45948.936484143516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45948.936484143516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45948.936484143516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45948.936484143516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45948.936484143516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45948.936484143516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45948.936484143516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45948.936484143516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45948.936484143516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45948.936484143516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45948.936484143516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45948.936484143516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45948.936484143516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45948.936484143516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45948.936484143516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45948.936484143516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45948.936484143516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45948.936484143516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45948.936484143516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45948.936484143516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45948.936484143516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45948.936484143516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45948.936484143516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45948.936484143516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45948.936484143516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45948.936484143516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45948.936484143516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45948.936484143516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45948.936484143516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45948.936484143516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45948.936484143516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45948.936484143516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45948.936484143516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45948.936484143516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45948.936484143516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45948.936484143516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45948.936484143516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45948.936484143516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45948.936484143516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45948.936484143516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45948.936484143516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45948.936484143516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45948.936484143516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45948.936484143516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45948.936484143516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45948.936484143516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45948.936484143516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45948.936484143516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45948.936484143516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45948.936484143516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45948.936484143516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45948.936484143516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45948.936484143516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45948.936484143516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45948.936484143516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45948.936484143516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45948.936484143516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45948.936484143516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45948.936484143516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45948.936484143516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45948.936484143516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45948.936484143516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45948.936484143516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45948.936484143516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45948.936484143516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45948.936484143516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45948.936484143516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45948.936484143516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45948.936484143516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45948.936484143516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45948.936484143516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45948.936484143516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45948.936484143516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45948.936484143516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45948.936484143516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45948.936484143516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45948.936484143516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45948.936484143516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45948.936484143516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45948.936484143516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45948.936484143516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45948.936484143516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45948.936484143516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45948.936484143516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45948.936484143516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45948.936484143516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45948.936484143516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45948.936484143516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45948.936484143516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45948.936484143516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45948.936484143516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45948.936484143516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45948.936484143516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45948.936484143516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45948.936484143516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45948.936484143516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45948.936484143516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45948.936484143516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45948.936484143516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45948.936484143516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45948.936484143516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45948.936484143516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45948.936484143516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45948.936484143516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45948.936484143516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45948.936484143516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45948.936484143516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45948.936484143516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45948.936484143516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45948.936484143516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45948.936484143516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45948.936484143516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45948.936484143516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45948.936484143516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45948.936484143516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45948.936484143516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45948.936484143516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45948.936484143516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45948.936484143516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45948.936484143516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45948.936484143516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45948.936484143516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45948.936484143516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45948.936484143516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45948.936484143516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45948.936484143516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45948.936484143516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45948.936484143516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45948.936484143516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45948.936484143516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45948.936484143516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45948.936484143516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45948.936484143516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45948.936484143516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45948.936484143516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45948.936484143516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45948.936484143516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45948.936484143516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45948.936484143516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45948.936484143516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45948.936484143516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45948.936484143516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45948.936484143516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45948.936484143516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45948.936484143516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45948.936484143516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45948.936484143516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45948.936484143516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45948.936484143516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45948.936484143516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45948.936484143516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45948.936484143516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45948.936484143516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45948.936484143516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45948.936484143516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45948.936484143516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45948.936484143516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45948.936484143516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45948.936484143516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45948.936484143516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45948.936484143516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45948.936484143516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45948.936484143516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45948.936484143516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45948.936484143516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45948.936484143516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45948.936484143516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45948.936484143516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45948.936484143516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45948.936484143516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45948.936484143516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45948.936484143516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45948.936484143516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45948.936484143516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45948.936484143516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45948.936484143516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45948.936484143516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45948.936484143516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45948.936484143516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45948.936484143516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45948.936484143516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45948.936484143516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45948.936484143516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45948.936484143516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45948.936484143516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45948.936484143516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45948.936484143516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45948.936484143516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45948.936484143516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45948.936484143516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45948.936484143516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45948.936484143516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45948.936484143516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45948.936484143516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45948.936484143516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45948.936484143516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45948.936484143516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45948.936484143516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45948.936484143516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45948.936484143516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45948.936484143516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45948.936484143516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45948.936484143516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45948.936484143516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45948.936484143516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45948.936484143516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45948.936484143516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45948.936484143516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45948.936484143516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45948.936484143516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45948.936484143516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45948.936484143516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45948.936484143516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45948.936484143516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45948.936484143516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45948.936484143516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45948.936484143516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45948.936484143516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45948.936484143516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45948.936484143516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45948.936484143516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45948.936484143516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45948.936484143516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45948.936484143516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45948.936484143516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45948.936484143516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45948.936484143516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45948.936484143516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45948.936484143516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45948.936484143516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45948.936484143516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45948.936484143516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45948.936484143516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45948.936484143516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45948.936484143516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45948.936484143516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45948.936484143516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45948.936484143516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45948.936484143516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45948.936484143516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45948.936484143516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45948.936484143516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45948.936484143516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45948.936484143516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45948.936484143516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45948.936484143516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45948.936484143516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45948.936484143516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45948.936484143516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45948.936484143516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45948.936484143516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45948.936484143516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45948.936484143516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45948.936484143516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45948.936484143516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45948.936484143516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45948.936484143516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45948.936484143516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45948.936484143516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45948.936484143516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45948.936484143516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45948.936484143516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45948.936484143516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45948.936484143516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45948.936484143516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45948.936484143516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45948.936484143516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45948.936484143516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45948.936484143516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45948.936484143516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45948.936484143516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45948.936484143516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45948.936484143516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45948.936484143516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45948.936484143516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45948.936484143516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45948.936484143516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45948.936484143516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45948.936484143516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45948.936484143516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45948.936484143516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45948.936484143516</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45948.936484143516</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57.10442395832797</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22.747606828699645</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4.1649100694412482</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0.275373032403877</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45948.936484143516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45948.936484143516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45948.936484143516</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45948.936484143516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45948.936484143516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45948.936484143516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45948.936484143516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45948.936484143516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45948.936484143516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45948.936484143516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45948.936484143516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45948.936484143516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45948.936484143516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45948.936484143516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45948.936484143516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45948.936484143516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45948.936484143516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45948.936484143516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45948.936484143516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45948.936484143516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45948.936484143516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45948.936484143516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45948.936484143516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45948.936484143516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45948.936484143516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45948.936484143516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45948.936484143516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45948.936484143516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45948.936484143516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45948.936484143516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45948.936484143516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45948.936484143516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45948.936484143516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45948.936484143516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45948.936484143516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45948.936484143516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45948.936484143516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45948.936484143516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45948.936484143516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45948.936484143516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45948.936484143516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45948.936484143516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45948.936484143516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45948.936484143516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45948.936484143516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45948.936484143516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45948.936484143516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45948.936484143516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45948.936484143516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45948.936484143516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45948.936484143516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45948.936484143516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45948.936484143516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45948.936484143516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45948.936484143516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45948.936484143516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45948.936484143516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45948.936484143516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45948.936484143516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45948.936484143516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45948.936484143516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45948.936484143516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45948.936484143516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45948.936484143516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45948.936484143516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45948.936484143516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45948.936484143516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45948.936484143516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45948.936484143516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45948.936484143516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45948.936484143516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45948.936484143516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45948.936484143516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45948.936484143516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45948.936484143516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45948.936484143516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45948.936484143516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45948.936484143516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45948.936484143516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45948.936484143516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45948.936484143516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45948.936484143516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45948.936484143516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45948.936484143516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45948.936484143516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45948.936484143516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45948.936484143516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45948.936484143516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45948.936484143516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45948.936484143516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45948.936484143516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45948.936484143516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45948.936484143516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45948.936484143516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45948.936484143516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45948.936484143516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45948.936484143516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45948.936484143516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45948.936484143516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45948.936484143516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45948.936484143516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45948.936484143516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45948.936484143516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45948.936484143516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45948.936484143516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45948.936484143516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45948.936484143516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45948.936484143516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45948.936484143516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45948.936484143516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45948.936484143516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45948.936484143516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45948.936484143516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45948.936484143516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45948.936484143516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45948.936484143516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45948.936484143516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45948.936484143516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45948.936484143516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45948.936484143516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45948.936484143516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45948.936484143516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45948.936484143516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45948.936484143516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45948.936484143516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45948.936484143516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45948.936484143516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45948.936484143516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45948.936484143516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45948.936484143516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45948.936484143516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45948.936484143516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45948.936484143516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45948.936484143516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45948.936484143516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45948.936484143516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45948.936484143516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45948.936484143516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45948.936484143516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45948.936484143516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45948.936484143516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45948.936484143516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45948.936484143516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45948.936484143516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45948.936484143516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45948.936484143516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45948.936484143516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45948.936484143516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45948.936484143516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45948.936484143516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45948.936484143516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45948.936484143516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45948.936484143516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45948.936484143516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45948.936484143516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45948.936484143516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45948.936484143516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45948.936484143516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45948.936484143516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45948.936484143516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45948.936484143516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45948.936484143516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45948.936484143516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45948.936484143516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45948.936484143516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45948.936484143516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45948.936484143516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45948.936484143516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45948.936484143516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45948.936484143516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45948.936484143516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45948.936484143516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45948.936484143516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45948.936484143516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45948.936484143516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45948.936484143516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45948.936484143516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45948.936484143516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45948.936484143516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45948.936484143516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45948.936484143516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45948.936484143516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45948.936484143516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45948.936484143516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45948.936484143516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45948.936484143516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45948.936484143516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45948.936484143516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45948.936484143516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45948.936484143516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45948.936484143516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45948.936484143516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45948.936484143516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45948.936484143516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45948.936484143516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45948.936484143516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45948.936484143516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45948.936484143516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45948.936484143516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45948.936484143516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45948.936484143516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45948.936484143516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45948.936484143516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45948.936484143516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45948.936484143516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45948.936484143516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45948.936484143516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45948.936484143516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45948.936484143516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45948.936484143516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45948.936484143516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45948.936484143516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45948.936484143516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45948.936484143516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45948.936484143516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45948.936484143516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45948.936484143516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45948.936484143516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45948.936484143516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45948.936484143516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45948.936484143516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45948.936484143516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45948.936484143516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45948.936484143516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45948.936484143516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45948.936484143516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45948.936484143516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45948.936484143516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45948.936484143516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45948.936484143516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45948.936484143516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45948.936484143516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45948.936484143516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45948.936484143516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45948.936484143516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45948.936484143516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45948.936484143516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45948.936484143516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45948.936484143516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45948.936484143516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45948.936484143516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45948.936484143516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45948.936484143516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45948.936484143516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45948.936484143516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45948.936484143516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45948.936484143516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45948.936484143516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45948.936484143516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45948.936484143516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45948.936484143516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45948.936484143516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45948.936484143516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45948.936484143516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45948.936484143516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45948.936484143516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45948.936484143516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45948.936484143516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45948.936484143516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45948.936484143516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45948.936484143516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45948.936484143516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45948.936484143516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45948.936484143516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45948.936484143516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45948.936484143516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45948.936484143516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45948.936484143516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45948.936484143516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45948.936484143516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45948.936484143516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45948.936484143516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45948.936484143516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45948.936484143516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45948.936484143516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45948.936484143516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45948.936484143516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45948.936484143516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45948.936484143516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45948.936484143516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45948.936484143516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45948.936484143516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45948.936484143516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45948.936484143516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45948.936484143516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45948.936484143516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45948.936484143516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45948.936484143516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45948.936484143516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45948.936484143516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45948.936484143516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45948.936484143516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45948.936484143516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45948.936484143516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45948.936484143516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45948.936484143516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45948.936484143516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45948.936484143516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45948.936484143516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45948.936484143516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45948.936484143516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45948.936484143516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45948.936484143516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45948.936484143516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45948.936484143516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45948.936484143516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45948.936484143516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45948.936484143516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45948.936484143516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45948.936484143516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45948.936484143516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45948.936484143516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45948.936484143516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45948.936484143516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45948.936484143516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45948.936484143516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45948.936484143516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45948.936484143516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45948.936484143516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45948.936484143516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45948.936484143516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45948.936484143516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45948.936484143516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45948.936484143516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45948.936484143516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45948.936484143516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45948.936484143516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45948.936484143516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45948.936484143516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45948.936484143516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45948.936484143516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45948.936484143516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45948.936484143516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45948.936484143516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45948.936484143516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45948.936484143516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45948.936484143516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45948.936484143516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45948.936484143516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45948.936484143516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45948.936484143516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45948.936484143516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45948.936484143516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45948.936484143516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45948.936484143516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45948.936484143516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45948.936484143516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45948.936484143516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45948.936484143516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45948.936484143516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45948.936484143516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45948.936484143516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45948.936484143516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45948.936484143516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45948.936484143516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45948.936484143516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45948.936484143516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45948.936484143516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45948.936484143516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45948.936484143516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45948.936484143516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45948.936484143516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45948.936484143516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45948.936484143516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45948.936484143516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45948.936484143516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45948.936484143516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45948.936484143516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45948.936484143516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45948.936484143516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45948.936484143516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45948.936484143516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45948.936484143516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45948.936484143516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45948.936484143516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45948.936484143516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45948.936484143516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45948.936484143516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45948.936484143516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45948.936484143516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45948.936484143516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45948.936484143516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45948.936484143516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45948.936484143516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45948.936484143516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45948.936484143516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45948.936484143516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45948.936484143516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45948.936484143516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45948.936484143516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45948.936484143516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45948.936484143516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45948.936484143516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45948.936484143516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45948.936484143516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45948.936484143516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45948.936484143516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45948.936484143516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45948.936484143516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45948.936484143516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45948.936484143516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45948.936484143516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45948.936484143516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45948.936484143516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45948.936484143516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45948.936484143516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45948.936484143516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45948.936484143516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45948.936484143516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45948.936484143516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45948.936484143516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45948.936484143516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45948.936484143516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45948.936484143516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45948.936484143516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45948.936484143516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45948.936484143516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45948.936484143516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45948.936484143516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45948.936484143516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45948.936484143516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45948.936484143516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45948.936484143516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45948.936484143516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45948.936484143516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45948.936484143516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45948.936484143516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45948.936484143516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45948.936484143516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45948.936484143516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45948.936484143516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45948.936484143516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45948.936484143516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45948.936484143516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45948.936484143516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45948.936484143516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45948.936484143516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45948.936484143516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45948.936484143516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45948.936484143516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45948.936484143516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45948.936484143516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45948.936484143516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45948.936484143516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45948.936484143516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45948.936484143516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45948.936484143516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45948.936484143516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45948.936484143516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45948.936484143516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45948.936484143516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45948.936484143516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45948.936484143516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45948.936484143516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45948.936484143516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45948.936484143516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45948.936484143516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45948.936484143516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45948.936484143516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45948.936484143516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45948.936484143516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45948.936484143516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45948.936484143516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45948.936484143516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45948.936484143516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45948.936484143516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45948.936484143516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45948.936484143516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45948.936484143516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45948.936484143516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45948.936484143516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45948.936484143516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45948.936484143516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45948.936484143516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45948.936484143516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45948.936484143516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45948.936484143516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45948.936484143516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45948.936484143516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45948.936484143516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45948.936484143516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45948.936484143516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45948.936484143516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45948.936484143516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45948.936484143516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45948.936484143516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45948.936484143516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45948.936484143516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45948.936484143516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45948.936484143516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45948.936484143516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45948.936484143516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45948.936484143516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45948.936484143516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45948.936484143516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45948.936484143516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45948.936484143516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45948.936484143516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45948.936484143516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45948.936484143516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45948.936484143516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45948.936484143516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45948.936484143516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45948.936484143516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45948.936484143516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45948.936484143516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45948.936484143516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45948.936484143516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45948.936484143516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45948.936484143516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45948.936484143516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45948.936484143516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45948.936484143516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45948.936484143516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45948.936484143516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45948.936484143516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45948.936484143516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45948.936484143516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45948.936484143516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45948.936484143516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45948.936484143516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45948.936484143516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45948.936484143516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45948.936484143516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45948.936484143516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45948.936484143516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45948.936484143516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45948.936484143516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45948.936484143516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45948.936484143516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45948.936484143516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45948.936484143516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45948.936484143516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45948.936484143516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45948.936484143516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45948.936484143516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45948.936484143516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45948.936484143516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45948.936484143516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45948.936484143516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45948.936484143516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45948.936484143516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45948.936484143516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45948.936484143516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45948.936484143516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45948.936484143516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45948.936484143516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45948.936484143516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45948.936484143516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45948.936484143516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45948.936484143516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45948.936484143516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45948.936484143516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45948.936484143516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45948.936484143516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45948.936484143516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45948.936484143516</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22.163636921293801</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9.4074216435183189</v>
      </c>
      <c r="H3" s="146">
        <v>45927.987534722219</v>
      </c>
      <c r="I3" s="143" t="str">
        <f>IFERROR(VLOOKUP(D3,DB!A:F,6,0),"")</f>
        <v>SCECO</v>
      </c>
      <c r="J3" s="143" t="str">
        <f>IFERROR(VLOOKUP(D3,DB!A:G,7,0),"")</f>
        <v>Vandalized</v>
      </c>
      <c r="K3" s="142" t="s">
        <v>39076</v>
      </c>
      <c r="L3" s="143" t="str">
        <f>IFERROR(VLOOKUP(D3,DB!A:I,9,0),"")</f>
        <v>Latis</v>
      </c>
    </row>
    <row r="4" spans="1:16383" s="112" customFormat="1" ht="31.5" customHeight="1">
      <c r="A4" s="142" t="s">
        <v>39077</v>
      </c>
      <c r="B4" s="142" t="str">
        <f>IFERROR(VLOOKUP(D4,DB!A:K,11,0),"")</f>
        <v>R6</v>
      </c>
      <c r="C4" s="142">
        <v>1</v>
      </c>
      <c r="D4" s="142" t="s">
        <v>34126</v>
      </c>
      <c r="E4" s="142" t="s">
        <v>38964</v>
      </c>
      <c r="F4" s="146">
        <v>45948.910879629628</v>
      </c>
      <c r="G4" s="145">
        <f ca="1">IFERROR(NOW()-F4,"-")</f>
        <v>2.5604513888538349E-2</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39079</v>
      </c>
      <c r="B5" s="142" t="str">
        <f>IFERROR(VLOOKUP(D5,DB!A:K,11,0),"")</f>
        <v>R6</v>
      </c>
      <c r="C5" s="142">
        <v>1</v>
      </c>
      <c r="D5" s="142" t="s">
        <v>5828</v>
      </c>
      <c r="E5" s="142" t="s">
        <v>38964</v>
      </c>
      <c r="F5" s="142"/>
      <c r="G5" s="145">
        <f ca="1">IFERROR(NOW()-F5,"-")</f>
        <v>45948.936484143516</v>
      </c>
      <c r="H5" s="146">
        <v>45948.9141087963</v>
      </c>
      <c r="I5" s="142" t="str">
        <f>IFERROR(VLOOKUP(D5,DB!A:F,6,0),"")</f>
        <v>SCECO</v>
      </c>
      <c r="J5" s="142" t="str">
        <f>IFERROR(VLOOKUP(D5,DB!A:G,7,0),"")</f>
        <v>Vandalized</v>
      </c>
      <c r="K5" s="142" t="s">
        <v>39080</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39081</v>
      </c>
      <c r="B6" s="142" t="str">
        <f>IFERROR(VLOOKUP(D6,DB!A:K,11,0),"")</f>
        <v>R6</v>
      </c>
      <c r="C6" s="142">
        <v>1</v>
      </c>
      <c r="D6" s="142" t="s">
        <v>34030</v>
      </c>
      <c r="E6" s="142" t="s">
        <v>38964</v>
      </c>
      <c r="F6" s="146">
        <v>45948.923495370371</v>
      </c>
      <c r="G6" s="145">
        <f ca="1">IFERROR(NOW()-F6,"-")</f>
        <v>1.2988773145480081E-2</v>
      </c>
      <c r="H6" s="146">
        <v>45948.917743055557</v>
      </c>
      <c r="I6" s="142" t="str">
        <f>IFERROR(VLOOKUP(D6,DB!A:F,6,0),"")</f>
        <v>SCECO</v>
      </c>
      <c r="J6" s="142" t="str">
        <f>IFERROR(VLOOKUP(D6,DB!A:G,7,0),"")</f>
        <v>Vandalized</v>
      </c>
      <c r="K6" s="142" t="s">
        <v>39082</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45948.936484143516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45948.936484143516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45948.936484143516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45948.936484143516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45948.936484143516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45948.936484143516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45948.936484143516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45948.936484143516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45948.936484143516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45948.936484143516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45948.936484143516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45948.936484143516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45948.936484143516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45948.936484143516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45948.936484143516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45948.936484143516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45948.936484143516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45948.936484143516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45948.936484143516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45948.936484143516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45948.936484143516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45948.936484143516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45948.936484143516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45948.936484143516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45948.936484143516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45948.936484143516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45948.936484143516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45948.936484143516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45948.936484143516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45948.936484143516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45948.936484143516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45948.936484143516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45948.936484143516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45948.936484143516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45948.936484143516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45948.936484143516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45948.936484143516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45948.936484143516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45948.936484143516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45948.936484143516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45948.936484143516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45948.936484143516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45948.936484143516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45948.936484143516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45948.936484143516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45948.936484143516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45948.936484143516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45948.936484143516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45948.936484143516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45948.936484143516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45948.936484143516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45948.936484143516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45948.936484143516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45948.936484143516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45948.936484143516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45948.936484143516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45948.936484143516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45948.936484143516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45948.936484143516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45948.936484143516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45948.936484143516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45948.936484143516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45948.936484143516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45948.936484143516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45948.936484143516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45948.936484143516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45948.936484143516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45948.936484143516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45948.936484143516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45948.936484143516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45948.936484143516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45948.936484143516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45948.936484143516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45948.936484143516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45948.936484143516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45948.936484143516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45948.936484143516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45948.936484143516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45948.936484143516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45948.936484143516</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2025-10-18T19:28:39Z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